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dkøb\Udbud Komudbud\Tandbehandling\Udbudsmateriale\"/>
    </mc:Choice>
  </mc:AlternateContent>
  <xr:revisionPtr revIDLastSave="0" documentId="13_ncr:1_{D9E42679-0604-4F30-BEA8-6C69D7FADB2A}" xr6:coauthVersionLast="47" xr6:coauthVersionMax="47" xr10:uidLastSave="{00000000-0000-0000-0000-000000000000}"/>
  <bookViews>
    <workbookView xWindow="1110" yWindow="1125" windowWidth="21285" windowHeight="13095" xr2:uid="{0753BEEB-6747-4105-8CB0-6D6908E3CBB5}"/>
  </bookViews>
  <sheets>
    <sheet name="Tilbudsliste" sheetId="2" r:id="rId1"/>
    <sheet name="Ark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9" i="2" l="1"/>
  <c r="Q87" i="2"/>
  <c r="Q3" i="2"/>
  <c r="R3" i="2" s="1"/>
  <c r="S3" i="2" s="1"/>
  <c r="Q4" i="2"/>
  <c r="R4" i="2" s="1"/>
  <c r="S4" i="2" s="1"/>
  <c r="Q5" i="2"/>
  <c r="R5" i="2" s="1"/>
  <c r="S5" i="2" s="1"/>
  <c r="Q6" i="2"/>
  <c r="R6" i="2" s="1"/>
  <c r="S6" i="2" s="1"/>
  <c r="Q7" i="2"/>
  <c r="R7" i="2" s="1"/>
  <c r="S7" i="2" s="1"/>
  <c r="Q8" i="2"/>
  <c r="R8" i="2" s="1"/>
  <c r="S8" i="2" s="1"/>
  <c r="Q9" i="2"/>
  <c r="R9" i="2" s="1"/>
  <c r="S9" i="2" s="1"/>
  <c r="Q10" i="2"/>
  <c r="R10" i="2" s="1"/>
  <c r="S10" i="2" s="1"/>
  <c r="Q11" i="2"/>
  <c r="R11" i="2" s="1"/>
  <c r="S11" i="2" s="1"/>
  <c r="Q12" i="2"/>
  <c r="R12" i="2" s="1"/>
  <c r="S12" i="2" s="1"/>
  <c r="Q13" i="2"/>
  <c r="R13" i="2" s="1"/>
  <c r="S13" i="2" s="1"/>
  <c r="Q14" i="2"/>
  <c r="R14" i="2" s="1"/>
  <c r="S14" i="2" s="1"/>
  <c r="Q15" i="2"/>
  <c r="R15" i="2" s="1"/>
  <c r="S15" i="2" s="1"/>
  <c r="Q16" i="2"/>
  <c r="R16" i="2" s="1"/>
  <c r="S16" i="2" s="1"/>
  <c r="Q17" i="2"/>
  <c r="R17" i="2" s="1"/>
  <c r="S17" i="2" s="1"/>
  <c r="Q18" i="2"/>
  <c r="R18" i="2" s="1"/>
  <c r="S18" i="2" s="1"/>
  <c r="Q19" i="2"/>
  <c r="R19" i="2" s="1"/>
  <c r="S19" i="2" s="1"/>
  <c r="Q20" i="2"/>
  <c r="R20" i="2" s="1"/>
  <c r="S20" i="2" s="1"/>
  <c r="Q21" i="2"/>
  <c r="R21" i="2" s="1"/>
  <c r="S21" i="2" s="1"/>
  <c r="Q22" i="2"/>
  <c r="R22" i="2" s="1"/>
  <c r="S22" i="2" s="1"/>
  <c r="Q23" i="2"/>
  <c r="R23" i="2" s="1"/>
  <c r="S23" i="2" s="1"/>
  <c r="Q24" i="2"/>
  <c r="R24" i="2" s="1"/>
  <c r="S24" i="2" s="1"/>
  <c r="Q25" i="2"/>
  <c r="R25" i="2" s="1"/>
  <c r="S25" i="2" s="1"/>
  <c r="Q26" i="2"/>
  <c r="R26" i="2" s="1"/>
  <c r="S26" i="2" s="1"/>
  <c r="Q27" i="2"/>
  <c r="R27" i="2" s="1"/>
  <c r="S27" i="2" s="1"/>
  <c r="Q28" i="2"/>
  <c r="R28" i="2" s="1"/>
  <c r="S28" i="2" s="1"/>
  <c r="Q29" i="2"/>
  <c r="R29" i="2" s="1"/>
  <c r="S29" i="2" s="1"/>
  <c r="Q30" i="2"/>
  <c r="R30" i="2" s="1"/>
  <c r="S30" i="2" s="1"/>
  <c r="Q31" i="2"/>
  <c r="R31" i="2" s="1"/>
  <c r="S31" i="2" s="1"/>
  <c r="Q32" i="2"/>
  <c r="R32" i="2" s="1"/>
  <c r="S32" i="2" s="1"/>
  <c r="Q33" i="2"/>
  <c r="R33" i="2" s="1"/>
  <c r="S33" i="2" s="1"/>
  <c r="Q34" i="2"/>
  <c r="R34" i="2" s="1"/>
  <c r="S34" i="2" s="1"/>
  <c r="Q35" i="2"/>
  <c r="R35" i="2" s="1"/>
  <c r="S35" i="2" s="1"/>
  <c r="Q36" i="2"/>
  <c r="R36" i="2" s="1"/>
  <c r="S36" i="2" s="1"/>
  <c r="Q37" i="2"/>
  <c r="R37" i="2" s="1"/>
  <c r="S37" i="2" s="1"/>
  <c r="Q38" i="2"/>
  <c r="R38" i="2" s="1"/>
  <c r="S38" i="2" s="1"/>
  <c r="Q39" i="2"/>
  <c r="R39" i="2" s="1"/>
  <c r="S39" i="2" s="1"/>
  <c r="Q40" i="2"/>
  <c r="R40" i="2" s="1"/>
  <c r="S40" i="2" s="1"/>
  <c r="Q41" i="2"/>
  <c r="R41" i="2" s="1"/>
  <c r="S41" i="2" s="1"/>
  <c r="Q42" i="2"/>
  <c r="R42" i="2" s="1"/>
  <c r="S42" i="2" s="1"/>
  <c r="Q43" i="2"/>
  <c r="R43" i="2" s="1"/>
  <c r="S43" i="2" s="1"/>
  <c r="Q44" i="2"/>
  <c r="R44" i="2" s="1"/>
  <c r="S44" i="2" s="1"/>
  <c r="Q45" i="2"/>
  <c r="R45" i="2" s="1"/>
  <c r="S45" i="2" s="1"/>
  <c r="Q46" i="2"/>
  <c r="R46" i="2" s="1"/>
  <c r="S46" i="2" s="1"/>
  <c r="Q47" i="2"/>
  <c r="R47" i="2" s="1"/>
  <c r="S47" i="2" s="1"/>
  <c r="Q48" i="2"/>
  <c r="R48" i="2" s="1"/>
  <c r="S48" i="2" s="1"/>
  <c r="Q49" i="2"/>
  <c r="R49" i="2" s="1"/>
  <c r="S49" i="2" s="1"/>
  <c r="Q50" i="2"/>
  <c r="R50" i="2" s="1"/>
  <c r="S50" i="2" s="1"/>
  <c r="Q51" i="2"/>
  <c r="R51" i="2" s="1"/>
  <c r="S51" i="2" s="1"/>
  <c r="Q52" i="2"/>
  <c r="R52" i="2" s="1"/>
  <c r="S52" i="2" s="1"/>
  <c r="Q53" i="2"/>
  <c r="R53" i="2" s="1"/>
  <c r="S53" i="2" s="1"/>
  <c r="Q54" i="2"/>
  <c r="R54" i="2" s="1"/>
  <c r="S54" i="2" s="1"/>
  <c r="Q55" i="2"/>
  <c r="R55" i="2" s="1"/>
  <c r="S55" i="2" s="1"/>
  <c r="Q56" i="2"/>
  <c r="R56" i="2" s="1"/>
  <c r="S56" i="2" s="1"/>
  <c r="Q57" i="2"/>
  <c r="R57" i="2" s="1"/>
  <c r="S57" i="2" s="1"/>
  <c r="Q58" i="2"/>
  <c r="R58" i="2" s="1"/>
  <c r="S58" i="2" s="1"/>
  <c r="Q59" i="2"/>
  <c r="R59" i="2" s="1"/>
  <c r="S59" i="2" s="1"/>
  <c r="Q60" i="2"/>
  <c r="R60" i="2" s="1"/>
  <c r="S60" i="2" s="1"/>
  <c r="Q61" i="2"/>
  <c r="R61" i="2" s="1"/>
  <c r="S61" i="2" s="1"/>
  <c r="Q62" i="2"/>
  <c r="R62" i="2" s="1"/>
  <c r="S62" i="2" s="1"/>
  <c r="Q63" i="2"/>
  <c r="R63" i="2" s="1"/>
  <c r="S63" i="2" s="1"/>
  <c r="Q64" i="2"/>
  <c r="R64" i="2" s="1"/>
  <c r="S64" i="2" s="1"/>
  <c r="Q65" i="2"/>
  <c r="R65" i="2" s="1"/>
  <c r="S65" i="2" s="1"/>
  <c r="Q66" i="2"/>
  <c r="R66" i="2" s="1"/>
  <c r="S66" i="2" s="1"/>
  <c r="Q67" i="2"/>
  <c r="R67" i="2" s="1"/>
  <c r="S67" i="2" s="1"/>
  <c r="Q68" i="2"/>
  <c r="R68" i="2" s="1"/>
  <c r="S68" i="2" s="1"/>
  <c r="Q69" i="2"/>
  <c r="R69" i="2" s="1"/>
  <c r="S69" i="2" s="1"/>
  <c r="Q70" i="2"/>
  <c r="R70" i="2" s="1"/>
  <c r="S70" i="2" s="1"/>
  <c r="Q71" i="2"/>
  <c r="R71" i="2" s="1"/>
  <c r="S71" i="2" s="1"/>
  <c r="Q72" i="2"/>
  <c r="R72" i="2" s="1"/>
  <c r="S72" i="2" s="1"/>
  <c r="Q73" i="2"/>
  <c r="R73" i="2" s="1"/>
  <c r="S73" i="2" s="1"/>
  <c r="Q74" i="2"/>
  <c r="R74" i="2" s="1"/>
  <c r="S74" i="2" s="1"/>
  <c r="Q75" i="2"/>
  <c r="R75" i="2" s="1"/>
  <c r="S75" i="2" s="1"/>
  <c r="Q76" i="2"/>
  <c r="R76" i="2" s="1"/>
  <c r="S76" i="2" s="1"/>
  <c r="Q77" i="2"/>
  <c r="R77" i="2" s="1"/>
  <c r="S77" i="2" s="1"/>
  <c r="Q78" i="2"/>
  <c r="R78" i="2" s="1"/>
  <c r="S78" i="2" s="1"/>
  <c r="Q79" i="2"/>
  <c r="R79" i="2" s="1"/>
  <c r="S79" i="2" s="1"/>
  <c r="Q80" i="2"/>
  <c r="R80" i="2" s="1"/>
  <c r="S80" i="2" s="1"/>
  <c r="Q81" i="2"/>
  <c r="R81" i="2" s="1"/>
  <c r="S81" i="2" s="1"/>
  <c r="Q82" i="2"/>
  <c r="R82" i="2" s="1"/>
  <c r="S82" i="2" s="1"/>
  <c r="Q83" i="2"/>
  <c r="R83" i="2" s="1"/>
  <c r="S83" i="2" s="1"/>
  <c r="Q84" i="2"/>
  <c r="R84" i="2" s="1"/>
  <c r="S84" i="2" s="1"/>
  <c r="Q85" i="2"/>
  <c r="R85" i="2" s="1"/>
  <c r="S85" i="2" s="1"/>
  <c r="Q86" i="2"/>
  <c r="R86" i="2" s="1"/>
  <c r="S86" i="2" s="1"/>
  <c r="R87" i="2"/>
  <c r="S87" i="2" s="1"/>
  <c r="Q88" i="2"/>
  <c r="R88" i="2" s="1"/>
  <c r="S88" i="2" s="1"/>
  <c r="Q2" i="2"/>
  <c r="R2" i="2" s="1"/>
  <c r="S2" i="2" s="1"/>
  <c r="C90" i="2" l="1"/>
</calcChain>
</file>

<file path=xl/sharedStrings.xml><?xml version="1.0" encoding="utf-8"?>
<sst xmlns="http://schemas.openxmlformats.org/spreadsheetml/2006/main" count="262" uniqueCount="181">
  <si>
    <t>Bilag 2 Sortiment</t>
  </si>
  <si>
    <t xml:space="preserve">Produktkategorier - Delkriterier til underkriteriet Pris: </t>
  </si>
  <si>
    <t>Produktkategori vægtning</t>
  </si>
  <si>
    <t xml:space="preserve">Produktgruppe </t>
  </si>
  <si>
    <t>Varenavn</t>
  </si>
  <si>
    <t>Enhedsbetegnelse</t>
  </si>
  <si>
    <t>Varebeskrivelse</t>
  </si>
  <si>
    <t>Bemærkninger</t>
  </si>
  <si>
    <t>Varenr. tilbudsgiver</t>
  </si>
  <si>
    <t>Varenr. producent</t>
  </si>
  <si>
    <t>Antal enheder pr. pakning (bestillingsenhed)</t>
  </si>
  <si>
    <t>Listepris pr. pakning (bestillingsenhed)</t>
  </si>
  <si>
    <t>Rabatsats i % 
(skal være ens indenfor produktkategorien)</t>
  </si>
  <si>
    <t>Netto pris pr. pakning (bestillingsenhed) (Listepris minus rabat)</t>
  </si>
  <si>
    <t>Nettopris pr. enhed</t>
  </si>
  <si>
    <t>Vægtede nettopris pr. enhed (Nettopris pr. enhed x Produkt-kategoriens vægt)</t>
  </si>
  <si>
    <t>Protetik</t>
  </si>
  <si>
    <t>1.1 Alginater</t>
  </si>
  <si>
    <t>1.4 A-silikoner</t>
  </si>
  <si>
    <t>1.8 Aftryksdesinfektionsmidler</t>
  </si>
  <si>
    <t>1.9 Hjælpemidler til aftryk</t>
  </si>
  <si>
    <t>1.10 Cementering/provisorisk cementering</t>
  </si>
  <si>
    <t>1.16 Gips</t>
  </si>
  <si>
    <t xml:space="preserve"> Engangsartikler</t>
  </si>
  <si>
    <t>2.1 Handsker (steril &amp; usteril)</t>
  </si>
  <si>
    <t>2.2 Mundbind</t>
  </si>
  <si>
    <t>2.3 Vatruller, og spytsugende plader</t>
  </si>
  <si>
    <t>2.5 Sug</t>
  </si>
  <si>
    <t>2.9 Afspritningsstykker</t>
  </si>
  <si>
    <t>2.18 Steril opdækning</t>
  </si>
  <si>
    <t>2.22 Sutur</t>
  </si>
  <si>
    <t>Instrumenter</t>
  </si>
  <si>
    <t>3.1 Rodbehandling</t>
  </si>
  <si>
    <t>3.2 Kirurgi</t>
  </si>
  <si>
    <t>3.3 Undersøgelse</t>
  </si>
  <si>
    <t>3.4 Tandrensning</t>
  </si>
  <si>
    <t>3.5 Excavering &amp; fyldning</t>
  </si>
  <si>
    <t>Sprøjter &amp; spidser</t>
  </si>
  <si>
    <t>4.1 Applikationsspidser</t>
  </si>
  <si>
    <t>4.2 Injektion &amp; kanyler</t>
  </si>
  <si>
    <t>Profylakse</t>
  </si>
  <si>
    <t>5.2 Profylaksebørste</t>
  </si>
  <si>
    <t>5.3 Tandbørster</t>
  </si>
  <si>
    <t>5.4 Tandtråd</t>
  </si>
  <si>
    <t>5.11 Tandpasta</t>
  </si>
  <si>
    <t>5.14 Indfarvning</t>
  </si>
  <si>
    <t>Fyldninger mv.</t>
  </si>
  <si>
    <t>6.1 Komposit</t>
  </si>
  <si>
    <t>6.2 Glasionomer</t>
  </si>
  <si>
    <t>6.6 Forbehandling</t>
  </si>
  <si>
    <t>6.10 Matricer</t>
  </si>
  <si>
    <t>6.14 Bor</t>
  </si>
  <si>
    <t>Rodbehandling</t>
  </si>
  <si>
    <t>7.1 Filsystemer</t>
  </si>
  <si>
    <t>7.2 Rodfyldningsmateriale</t>
  </si>
  <si>
    <t>7.5 Sealer</t>
  </si>
  <si>
    <t>7.9 Ultralydsspidser</t>
  </si>
  <si>
    <t>7.12 Bor til rodkanaler</t>
  </si>
  <si>
    <t xml:space="preserve"> Røntgen &amp; foto</t>
  </si>
  <si>
    <t>8.1 Hygiejneposer</t>
  </si>
  <si>
    <t>8.2 Bideomslag</t>
  </si>
  <si>
    <t>8.3 Filmholdere</t>
  </si>
  <si>
    <t>Desinfektion &amp; sterilisation</t>
  </si>
  <si>
    <t>9.1 Hånddesinfektion</t>
  </si>
  <si>
    <t>Legetøj</t>
  </si>
  <si>
    <t>10.1 Legetøj</t>
  </si>
  <si>
    <t>Støvfri, fast setting</t>
  </si>
  <si>
    <t>Putty body maksimum 2 x 300 ml.</t>
  </si>
  <si>
    <t>Produktbeskrivelse (fx. Materiale, størrelse, farve, vægt, m.v.)</t>
  </si>
  <si>
    <t>stk.</t>
  </si>
  <si>
    <t>Ekstrationstang, fortandstang overkæben med diamantbelægning</t>
  </si>
  <si>
    <t>Spejlskafter med ergonomisk silkonegreb</t>
  </si>
  <si>
    <t>Scaler med ergonomisk silikonegreb til rensning af fortænder</t>
  </si>
  <si>
    <t>Matricesystem til kompositfyldninger i præmolarer og molarer, forkonturerede sektionsmatricer, intro/startsæt</t>
  </si>
  <si>
    <t>Tubulesprøjte til intraligamentær analgesi</t>
  </si>
  <si>
    <t>Ortotandbørste med plads til bracket i midten, soft</t>
  </si>
  <si>
    <t>Kanyle til syregel, blå, 0,5 m.m. 25G</t>
  </si>
  <si>
    <t>m</t>
  </si>
  <si>
    <t>5.12 Fluoridprodukter</t>
  </si>
  <si>
    <t>Flourindhold 5000ppm, i tubuler</t>
  </si>
  <si>
    <t>Farvetabletter, rød</t>
  </si>
  <si>
    <t>6.13 Pudsning</t>
  </si>
  <si>
    <t>Roterende nikkeltitaniuminstrumenter, sterile 25 mm, assorteret sæt</t>
  </si>
  <si>
    <t>Ikke skærende Ni-Ti ultralydsspidser med afrundet spids til skylning af rodkanal</t>
  </si>
  <si>
    <t>K-file, farvekodede plastgreb, 25 mm, nr. 10</t>
  </si>
  <si>
    <t>Rodfyldningspasta på biokeramisk basis, brugsklar, radiopaque og hydrofil, bonder kemisk til dentin væg</t>
  </si>
  <si>
    <t>8.6 Fosforplader</t>
  </si>
  <si>
    <t>9.3 Desinfektionsmidler og sugerens</t>
  </si>
  <si>
    <t xml:space="preserve">stk. </t>
  </si>
  <si>
    <t>Flydende vaskemiddel/rengøringsmiddel til dentalopvaskemaskine, godkendt til Miele dentalopvasker</t>
  </si>
  <si>
    <t>Tandbeholder formet som en tand</t>
  </si>
  <si>
    <t>Pose med legetøj, assorteret</t>
  </si>
  <si>
    <t>Beskyttelsesvisir til flergangsbrug, der dækker øjne, næse og mund, skal tåle sprit</t>
  </si>
  <si>
    <t>Aftryk skal være stabilt i op til 5 dage (langtidsholdbar). Støvfri, normal setting</t>
  </si>
  <si>
    <t>Light body i magasiner til pistol</t>
  </si>
  <si>
    <t>Medium body i magasiner til pistol</t>
  </si>
  <si>
    <t>Tyndtflydende mikrohybrid komposit til erstatning af dentinen, kan opbygges i op til 4 mm lag. I kapsler. Farve A2</t>
  </si>
  <si>
    <t>Nano-komposit. I kapsler. A2D</t>
  </si>
  <si>
    <t>Glasionomercement, lys- og kemisk hærdende til klasse 3 og 5 fyldninger. I kapsler. Farve A2</t>
  </si>
  <si>
    <t>Glasionomercement, kemisk hærdende til forsegling af endodontiske kaviteter, provisoriske fyldninger. I kapsler. Kontrastfarve</t>
  </si>
  <si>
    <t>Fosforsyregel 35-38 %, i maksimalt 5 ml. sprøjter</t>
  </si>
  <si>
    <t>ml</t>
  </si>
  <si>
    <t>g</t>
  </si>
  <si>
    <t>l</t>
  </si>
  <si>
    <t>kg</t>
  </si>
  <si>
    <t>Hårdmetal-/carbidbor, til fjernelse af plast. Guldfarvet</t>
  </si>
  <si>
    <t>Cylinderformet diamantbor til præperation. Korn medium. Str. 14. Autoklaverbar</t>
  </si>
  <si>
    <t>Reciprokerende nikkeltitaniuminstrument, steril, til brug på én patient. 25mm. Ikke autoklaverbar</t>
  </si>
  <si>
    <t>7.7 Pulpabehandling</t>
  </si>
  <si>
    <t>MTA-baseret materiale til retrograd rodfyldning og som reparationsmateriale ved resorptioner og perforationer. Med røntgenkontrast. Farvestabilt. Hvid</t>
  </si>
  <si>
    <t>Hårdmetal rosenbor med ekstra lang hals. Til fx lokalisering af kanalindgange ved rodbehandling til RA. Str. 010</t>
  </si>
  <si>
    <t>Hygiejneposer, som er godkendt til Digora. Str. 2</t>
  </si>
  <si>
    <t>Hygiejneposer, som er godkendt til Vista Scan. Str. 2</t>
  </si>
  <si>
    <t>Bideomslag i pap, som er godkendt til Digora. Str. 2</t>
  </si>
  <si>
    <t>Filmholder til bite-wings optagelse. Gule. Plast. Autoklaverbar</t>
  </si>
  <si>
    <t>Fosforplader, godkendt til Vista Scan. Str. 2</t>
  </si>
  <si>
    <t>Fosforplader, godkendt til Digora. Str. 2</t>
  </si>
  <si>
    <t>Desinfektions- og rengøringskoncentrat på enzymatisk basis. Godkendt til anvendelse af Metasys-hygiejnesystem H1</t>
  </si>
  <si>
    <t>Autoclaveposer med selvklæb. Str. 20x35 cm.</t>
  </si>
  <si>
    <t>Autoclavefolie. I rulle. Str. 25x20000 cm.</t>
  </si>
  <si>
    <t>Indikatortape til autoklave. Beige med brun sterilisationsindikator. Bredde 18 mm. Rulle med 55 m</t>
  </si>
  <si>
    <t xml:space="preserve">Neutralisationsmiddel på citronsyrebasis til dentalopvaskemaskine, som er godkendt til Miele dentalopvasker </t>
  </si>
  <si>
    <t>Hånddesinfektion, flydende, 85 %</t>
  </si>
  <si>
    <t xml:space="preserve">Afspritningsstykker, fnugfri. 10x10cm. 4-lags </t>
  </si>
  <si>
    <t>2.19 Operationskitler</t>
  </si>
  <si>
    <t>Usteril handske, nitril, pudderfri, tynd, acceleratorfri, allergivenlig. Str. M</t>
  </si>
  <si>
    <t xml:space="preserve">Type IIR med bindebånd, næseklemme. Astma- og allergimærket </t>
  </si>
  <si>
    <t xml:space="preserve">Mundbind type IIR med øreelastik, næseklemme. Astma- og allergimærket </t>
  </si>
  <si>
    <t xml:space="preserve">Spytsugende plade, placeres ud for parotispapillen. Str. S </t>
  </si>
  <si>
    <t xml:space="preserve">Operationskittel med bløde, elastiske manchetter og velcrobånd i halsen. Sterilt pakket. </t>
  </si>
  <si>
    <t>Rodstopper med håndgreb, bøjet. Str. 9</t>
  </si>
  <si>
    <t>Nåleholder, hård belægning. Skal passe til sutur i str. 4.0-6.0, lige</t>
  </si>
  <si>
    <t>Pochedybdemåler med inddeling med farvemarkering. Metalhåndtag</t>
  </si>
  <si>
    <t>Mundspejle, med rhodium front-surface spejlbelægning på glassets overside. Tåler autoklavering, tørsterilisering og ultralyd. Str. 4.</t>
  </si>
  <si>
    <t>Ultralydstandrensningsspids, universalspids standard, lige</t>
  </si>
  <si>
    <t>Kompositinstrument, posterior stopper/carver. Ergonomisk silikonegreb</t>
  </si>
  <si>
    <t>Tubulesprøjte, i rustfrit stål og i varmeressistent plastmateriale. Selvaspirerende</t>
  </si>
  <si>
    <t>Tilspidset børste til profylakse vinkelstykke. Engangs. Hvide nylon hår. Tykkelse 0,35 m.m. +/- 0,05</t>
  </si>
  <si>
    <t>Solotandbørste, soft</t>
  </si>
  <si>
    <t xml:space="preserve">Tandbørste med lille hoved, langt skaft, bløde børster (soft) til barn </t>
  </si>
  <si>
    <t xml:space="preserve">Tandbørste med lille hoved, langt skaft, bløde børster (soft) til voksen </t>
  </si>
  <si>
    <t>Protesebørste, ergonomisk skaft</t>
  </si>
  <si>
    <t>Engangstandbørste, uden tandpasta</t>
  </si>
  <si>
    <t>Tandtråd, vokset, flad og tynd (tape)</t>
  </si>
  <si>
    <t>Tandpasta med fluoridindhold på 1450ppm, prøvetuber</t>
  </si>
  <si>
    <t>Aftryksdesinfektionsmiddel til aftryk af silikone, alginat og polyæter, baktericid, fungicid og virucid, miljøvenlig og allergivenlig</t>
  </si>
  <si>
    <t>Lys- og kemisk hærdende kompositcement. Anvendes til: cementering af metal- og keramiske restaureringer, rodstifter, ætsbroer samt til amalgambinding, med bindingssystem</t>
  </si>
  <si>
    <t>Super hård gips til studiemodeller. 5 kg.</t>
  </si>
  <si>
    <t>Spytsug i biobaseret polyethylen (PE), grøn, spiralformet, i hård bioplast. Til voksne</t>
  </si>
  <si>
    <t xml:space="preserve">Afdækningsstykker, sterile. 2-lags materiale med øget styrke og lavere fnugafgivelse. Str. ca. 75 x 90 cm. </t>
  </si>
  <si>
    <t>Resorberbar vicryl med buet nål, str. 4-0</t>
  </si>
  <si>
    <t>Kanyler til fissurforsejlingsmateriale, buet spids. Tynd str. 0,4 mm. Sort gevind</t>
  </si>
  <si>
    <t>Lyshærdende universelt bindingssystem, binder til alle overflader uden ekstra primer, kan bruges med total-etch-teknik, selektiv emaljeæts-teknik eller som selvætsende. I flaske. Adhæsiven skal indeholde 10-MDP.</t>
  </si>
  <si>
    <t>Pudseskiver til konturering og polering af komposit, glasionomer, amalgam og ædelmetal. Til mandrel. Startkit</t>
  </si>
  <si>
    <t>Calciumhydroxydpasta med røngtenkontrast. Anvendes til direkte pulpaoverkapning og som mellemseanceindlæg ved rodbehandling. I sprøjte med lange applikationsspidser</t>
  </si>
  <si>
    <t>9.5 Autoclaveposer</t>
  </si>
  <si>
    <t>9.6 Autoclavetape/indikatortape</t>
  </si>
  <si>
    <t>9.9 Tilbehør til dental opvaskemaskiner</t>
  </si>
  <si>
    <t>11.10 Beskyttelsesskærme/skjold</t>
  </si>
  <si>
    <t xml:space="preserve">Hvis tilbudsgiver undlader at udfylde én eller flere budlinjer, eller hvis én eller flere budlinjer indeholder produkter, der ikke levere op til kravspecifikationen, betragtes disse budlinjer som ikke-evaluerbare. </t>
  </si>
  <si>
    <t xml:space="preserve">De ikke-evaluerbare budlinjer udgå af evalueringen, og der vil kun blive evalueret på de linjer hvor alle tilbudsgiverne har budt ind med evaluerbare tilbud. </t>
  </si>
  <si>
    <r>
      <t xml:space="preserve">Hvert tilbud skal dog indeholde evaluerbare tilbud på mindst 90 % af budlinjerne, idet tilbuddet ellers betragtes som </t>
    </r>
    <r>
      <rPr>
        <b/>
        <sz val="12"/>
        <color rgb="FF0070C0"/>
        <rFont val="Times New Roman"/>
        <family val="1"/>
      </rPr>
      <t>ukonditionsmæssigt</t>
    </r>
    <r>
      <rPr>
        <sz val="12"/>
        <color rgb="FF0070C0"/>
        <rFont val="Times New Roman"/>
        <family val="1"/>
      </rPr>
      <t xml:space="preserve">. </t>
    </r>
  </si>
  <si>
    <t xml:space="preserve">Øverst i tilbudslisten fremgår eksempler på, hvordan cellerne skal udfyldes. </t>
  </si>
  <si>
    <t xml:space="preserve">Hvert tilbudte produkt skal opfylde kommunens angivne produktspecifikation. </t>
  </si>
  <si>
    <t xml:space="preserve">Der kan kun bydes med ét produkt pr. linje. </t>
  </si>
  <si>
    <t xml:space="preserve">I arket "Varekurv" skal tilbudsgivers tilbyde en procentvis rabat på de efterspurgte produkter. </t>
  </si>
  <si>
    <t>Fuldkæbeske til overkæben i rustfrit stål til barn</t>
  </si>
  <si>
    <t xml:space="preserve">Sug til tykke sugeslanger i plast, skråt afskåret i den ene ende </t>
  </si>
  <si>
    <t>Kanyleholder i rustfrit stål, autoklaverbar</t>
  </si>
  <si>
    <t>Nano-komposit til posteriorbrug, kan opbygges i op til 5 mm lag. I kapsler. Farve A2.</t>
  </si>
  <si>
    <t>Mikrohybrid komposit til æstetiske frontrestaureringer. Farve A2.</t>
  </si>
  <si>
    <t>Kombination af proxitector og sektionsmatrice til kl. II-fyldninger på primære tænder</t>
  </si>
  <si>
    <t xml:space="preserve">11.2 Borholder </t>
  </si>
  <si>
    <t>Borholder til 10-bor i plast og i stål (sættes på 2 forskellige linjer)</t>
  </si>
  <si>
    <t>Små udstyr</t>
  </si>
  <si>
    <t>Steril handske, pudderfri med glat overflade. Str. 7</t>
  </si>
  <si>
    <t>Elevatorer med ergonomisk plasthåndtag, lige. Str. 3</t>
  </si>
  <si>
    <t>Vatruller med fjedrende trådindlæg, nr. 2</t>
  </si>
  <si>
    <t>Hospitalsprit 70%. I dunke med maksimum 5 liter</t>
  </si>
  <si>
    <t>Direkte link til hj.side/katalog - eller henvisning til vedlagt produktdatablad/
produktbeskrivelse</t>
  </si>
  <si>
    <t>Håndexcavator med ergonomisk silikonegreb str.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</si>
</sst>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.&quot;_-;\-* #,##0.00\ &quot;kr.&quot;_-;_-* &quot;-&quot;??\ &quot;kr.&quot;_-;_-@_-"/>
    <numFmt numFmtId="164" formatCode="_-* #,##0.000\ _k_r_._-;\-* #,##0.000\ _k_r_._-;_-* &quot;-&quot;???\ _k_r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70C0"/>
      <name val="Times New Roman"/>
      <family val="1"/>
    </font>
    <font>
      <b/>
      <sz val="12"/>
      <color rgb="FF0070C0"/>
      <name val="Times New Roman"/>
      <family val="1"/>
    </font>
    <font>
      <strike/>
      <sz val="12"/>
      <color rgb="FF0070C0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44" fontId="2" fillId="0" borderId="0" xfId="1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0" fontId="0" fillId="0" borderId="17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4" fillId="5" borderId="0" xfId="0" applyFont="1" applyFill="1"/>
    <xf numFmtId="0" fontId="6" fillId="5" borderId="0" xfId="0" applyFont="1" applyFill="1"/>
    <xf numFmtId="0" fontId="7" fillId="5" borderId="0" xfId="0" applyFont="1" applyFill="1"/>
    <xf numFmtId="10" fontId="0" fillId="0" borderId="5" xfId="0" applyNumberForma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6" borderId="20" xfId="0" applyFill="1" applyBorder="1" applyAlignment="1">
      <alignment horizontal="left" wrapText="1"/>
    </xf>
    <xf numFmtId="0" fontId="0" fillId="6" borderId="21" xfId="0" applyFill="1" applyBorder="1" applyAlignment="1">
      <alignment horizontal="center" wrapText="1"/>
    </xf>
    <xf numFmtId="0" fontId="0" fillId="6" borderId="23" xfId="0" applyFill="1" applyBorder="1" applyAlignment="1">
      <alignment horizontal="left" wrapText="1"/>
    </xf>
    <xf numFmtId="0" fontId="0" fillId="6" borderId="9" xfId="0" applyFill="1" applyBorder="1" applyAlignment="1">
      <alignment horizontal="center" wrapText="1"/>
    </xf>
    <xf numFmtId="0" fontId="0" fillId="6" borderId="9" xfId="0" applyFill="1" applyBorder="1" applyAlignment="1">
      <alignment horizontal="left" wrapText="1"/>
    </xf>
    <xf numFmtId="44" fontId="2" fillId="6" borderId="9" xfId="1" applyFont="1" applyFill="1" applyBorder="1" applyAlignment="1">
      <alignment horizontal="left" vertical="center"/>
    </xf>
    <xf numFmtId="44" fontId="2" fillId="6" borderId="17" xfId="1" applyFont="1" applyFill="1" applyBorder="1" applyAlignment="1">
      <alignment horizontal="left" vertical="center"/>
    </xf>
    <xf numFmtId="0" fontId="0" fillId="6" borderId="4" xfId="0" applyFill="1" applyBorder="1" applyAlignment="1">
      <alignment horizontal="left" wrapText="1"/>
    </xf>
    <xf numFmtId="0" fontId="0" fillId="6" borderId="5" xfId="0" applyFill="1" applyBorder="1" applyAlignment="1">
      <alignment horizontal="center" wrapText="1"/>
    </xf>
    <xf numFmtId="0" fontId="0" fillId="6" borderId="6" xfId="0" applyFill="1" applyBorder="1" applyAlignment="1">
      <alignment horizontal="left" wrapText="1"/>
    </xf>
    <xf numFmtId="0" fontId="8" fillId="6" borderId="6" xfId="0" applyFont="1" applyFill="1" applyBorder="1" applyAlignment="1">
      <alignment horizontal="left" wrapText="1"/>
    </xf>
    <xf numFmtId="0" fontId="0" fillId="6" borderId="4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left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44" fontId="2" fillId="6" borderId="1" xfId="1" applyFont="1" applyFill="1" applyBorder="1" applyAlignment="1">
      <alignment vertical="center"/>
    </xf>
    <xf numFmtId="0" fontId="0" fillId="6" borderId="5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left" vertical="center" wrapText="1"/>
    </xf>
    <xf numFmtId="44" fontId="2" fillId="6" borderId="24" xfId="1" applyFont="1" applyFill="1" applyBorder="1" applyAlignment="1">
      <alignment horizontal="left" vertical="center"/>
    </xf>
    <xf numFmtId="0" fontId="0" fillId="6" borderId="4" xfId="0" applyFill="1" applyBorder="1" applyAlignment="1">
      <alignment horizontal="left"/>
    </xf>
    <xf numFmtId="0" fontId="0" fillId="6" borderId="4" xfId="0" applyFill="1" applyBorder="1" applyAlignment="1">
      <alignment horizontal="center" wrapText="1"/>
    </xf>
    <xf numFmtId="0" fontId="0" fillId="6" borderId="1" xfId="0" applyFill="1" applyBorder="1" applyAlignment="1">
      <alignment horizontal="left" wrapText="1"/>
    </xf>
    <xf numFmtId="44" fontId="2" fillId="6" borderId="5" xfId="1" applyFont="1" applyFill="1" applyBorder="1" applyAlignment="1">
      <alignment vertical="center"/>
    </xf>
    <xf numFmtId="0" fontId="0" fillId="6" borderId="5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0" fillId="6" borderId="1" xfId="0" applyFill="1" applyBorder="1" applyAlignment="1">
      <alignment horizontal="center" wrapText="1"/>
    </xf>
    <xf numFmtId="44" fontId="2" fillId="6" borderId="9" xfId="1" applyFont="1" applyFill="1" applyBorder="1" applyAlignment="1">
      <alignment vertical="center"/>
    </xf>
    <xf numFmtId="0" fontId="0" fillId="6" borderId="1" xfId="0" applyFill="1" applyBorder="1" applyAlignment="1">
      <alignment horizontal="center" vertical="center" wrapText="1"/>
    </xf>
    <xf numFmtId="44" fontId="2" fillId="6" borderId="0" xfId="1" applyFont="1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 wrapText="1"/>
    </xf>
    <xf numFmtId="44" fontId="2" fillId="6" borderId="6" xfId="1" applyFont="1" applyFill="1" applyBorder="1" applyAlignment="1">
      <alignment vertical="center"/>
    </xf>
    <xf numFmtId="44" fontId="2" fillId="6" borderId="2" xfId="1" applyFont="1" applyFill="1" applyBorder="1" applyAlignment="1">
      <alignment vertical="center"/>
    </xf>
    <xf numFmtId="0" fontId="0" fillId="6" borderId="17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9" fontId="0" fillId="0" borderId="7" xfId="2" applyFont="1" applyBorder="1" applyAlignment="1">
      <alignment horizontal="center" vertical="center"/>
    </xf>
    <xf numFmtId="2" fontId="0" fillId="6" borderId="34" xfId="0" applyNumberFormat="1" applyFill="1" applyBorder="1" applyAlignment="1">
      <alignment horizontal="center" vertical="center"/>
    </xf>
    <xf numFmtId="9" fontId="0" fillId="0" borderId="10" xfId="2" applyFont="1" applyBorder="1" applyAlignment="1">
      <alignment horizontal="center" vertical="center"/>
    </xf>
    <xf numFmtId="9" fontId="0" fillId="0" borderId="12" xfId="2" applyFont="1" applyBorder="1" applyAlignment="1">
      <alignment horizontal="center" vertical="center"/>
    </xf>
    <xf numFmtId="9" fontId="0" fillId="0" borderId="15" xfId="2" applyFont="1" applyBorder="1" applyAlignment="1">
      <alignment horizontal="center" vertical="center"/>
    </xf>
    <xf numFmtId="9" fontId="0" fillId="0" borderId="18" xfId="2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9" fontId="8" fillId="0" borderId="7" xfId="2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9" fontId="8" fillId="0" borderId="10" xfId="2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9" fontId="8" fillId="0" borderId="12" xfId="2" applyFont="1" applyBorder="1" applyAlignment="1">
      <alignment horizontal="center" vertical="center"/>
    </xf>
    <xf numFmtId="2" fontId="0" fillId="6" borderId="23" xfId="0" applyNumberFormat="1" applyFill="1" applyBorder="1" applyAlignment="1">
      <alignment horizontal="center" vertical="center"/>
    </xf>
    <xf numFmtId="2" fontId="0" fillId="6" borderId="16" xfId="0" applyNumberFormat="1" applyFill="1" applyBorder="1" applyAlignment="1">
      <alignment horizontal="center" vertical="center"/>
    </xf>
    <xf numFmtId="2" fontId="0" fillId="6" borderId="33" xfId="0" applyNumberFormat="1" applyFill="1" applyBorder="1" applyAlignment="1">
      <alignment horizontal="center" vertical="center"/>
    </xf>
    <xf numFmtId="2" fontId="0" fillId="6" borderId="38" xfId="0" applyNumberFormat="1" applyFill="1" applyBorder="1" applyAlignment="1">
      <alignment horizontal="center" vertical="center"/>
    </xf>
    <xf numFmtId="2" fontId="0" fillId="6" borderId="39" xfId="0" applyNumberFormat="1" applyFill="1" applyBorder="1" applyAlignment="1">
      <alignment horizontal="center" vertical="center"/>
    </xf>
    <xf numFmtId="2" fontId="0" fillId="6" borderId="40" xfId="0" applyNumberFormat="1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6" borderId="42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2" fontId="0" fillId="6" borderId="3" xfId="0" applyNumberFormat="1" applyFill="1" applyBorder="1" applyAlignment="1">
      <alignment horizontal="center" vertical="center"/>
    </xf>
    <xf numFmtId="2" fontId="0" fillId="6" borderId="11" xfId="0" applyNumberFormat="1" applyFill="1" applyBorder="1" applyAlignment="1">
      <alignment horizontal="center" vertical="center"/>
    </xf>
    <xf numFmtId="9" fontId="0" fillId="0" borderId="31" xfId="2" applyFont="1" applyBorder="1" applyAlignment="1">
      <alignment horizontal="center" vertical="center"/>
    </xf>
    <xf numFmtId="9" fontId="0" fillId="0" borderId="45" xfId="2" applyFont="1" applyBorder="1" applyAlignment="1">
      <alignment horizontal="center" vertical="center"/>
    </xf>
    <xf numFmtId="2" fontId="0" fillId="6" borderId="14" xfId="0" applyNumberFormat="1" applyFill="1" applyBorder="1" applyAlignment="1">
      <alignment horizontal="center" vertical="center"/>
    </xf>
    <xf numFmtId="9" fontId="0" fillId="0" borderId="22" xfId="2" applyFont="1" applyBorder="1" applyAlignment="1">
      <alignment horizontal="center" vertical="center"/>
    </xf>
    <xf numFmtId="9" fontId="0" fillId="0" borderId="46" xfId="2" applyFont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164" fontId="0" fillId="6" borderId="32" xfId="0" applyNumberFormat="1" applyFill="1" applyBorder="1" applyAlignment="1">
      <alignment horizontal="center" vertical="center"/>
    </xf>
    <xf numFmtId="164" fontId="0" fillId="6" borderId="12" xfId="0" applyNumberFormat="1" applyFill="1" applyBorder="1" applyAlignment="1">
      <alignment horizontal="center" vertical="center"/>
    </xf>
    <xf numFmtId="164" fontId="0" fillId="6" borderId="18" xfId="0" applyNumberFormat="1" applyFill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44" fontId="2" fillId="6" borderId="5" xfId="1" applyFont="1" applyFill="1" applyBorder="1" applyAlignment="1">
      <alignment horizontal="left" vertical="center"/>
    </xf>
    <xf numFmtId="44" fontId="2" fillId="6" borderId="13" xfId="1" applyFont="1" applyFill="1" applyBorder="1" applyAlignment="1">
      <alignment horizontal="left" vertical="center"/>
    </xf>
    <xf numFmtId="44" fontId="2" fillId="6" borderId="1" xfId="1" applyFont="1" applyFill="1" applyBorder="1" applyAlignment="1">
      <alignment horizontal="left" vertical="center"/>
    </xf>
    <xf numFmtId="44" fontId="2" fillId="6" borderId="6" xfId="1" applyFont="1" applyFill="1" applyBorder="1" applyAlignment="1">
      <alignment horizontal="left" vertical="center"/>
    </xf>
    <xf numFmtId="44" fontId="2" fillId="6" borderId="17" xfId="1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9" fontId="0" fillId="6" borderId="26" xfId="0" applyNumberFormat="1" applyFill="1" applyBorder="1" applyAlignment="1">
      <alignment horizontal="center" vertical="center"/>
    </xf>
    <xf numFmtId="9" fontId="0" fillId="6" borderId="27" xfId="0" applyNumberForma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9" fontId="0" fillId="6" borderId="25" xfId="0" applyNumberForma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9" fontId="0" fillId="6" borderId="5" xfId="0" applyNumberFormat="1" applyFill="1" applyBorder="1" applyAlignment="1">
      <alignment horizontal="center" vertical="center"/>
    </xf>
    <xf numFmtId="9" fontId="0" fillId="6" borderId="13" xfId="0" applyNumberForma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9" fontId="0" fillId="6" borderId="17" xfId="0" applyNumberFormat="1" applyFill="1" applyBorder="1" applyAlignment="1">
      <alignment horizontal="center" vertical="center"/>
    </xf>
    <xf numFmtId="44" fontId="2" fillId="6" borderId="9" xfId="1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9" fontId="0" fillId="6" borderId="19" xfId="0" applyNumberFormat="1" applyFill="1" applyBorder="1" applyAlignment="1">
      <alignment horizontal="center" vertical="center"/>
    </xf>
    <xf numFmtId="9" fontId="0" fillId="6" borderId="22" xfId="0" applyNumberFormat="1" applyFill="1" applyBorder="1" applyAlignment="1">
      <alignment horizontal="center" vertical="center"/>
    </xf>
    <xf numFmtId="9" fontId="0" fillId="6" borderId="6" xfId="0" applyNumberFormat="1" applyFill="1" applyBorder="1" applyAlignment="1">
      <alignment horizontal="center" vertical="center"/>
    </xf>
    <xf numFmtId="9" fontId="0" fillId="6" borderId="9" xfId="0" applyNumberForma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9" fontId="0" fillId="6" borderId="4" xfId="0" applyNumberFormat="1" applyFill="1" applyBorder="1" applyAlignment="1">
      <alignment horizontal="center" vertical="center"/>
    </xf>
    <xf numFmtId="9" fontId="0" fillId="6" borderId="1" xfId="0" applyNumberFormat="1" applyFill="1" applyBorder="1" applyAlignment="1">
      <alignment horizontal="center" vertical="center"/>
    </xf>
  </cellXfs>
  <cellStyles count="3">
    <cellStyle name="Normal" xfId="0" builtinId="0"/>
    <cellStyle name="Procent" xfId="2" builtinId="5"/>
    <cellStyle name="Valuta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D49FE-D043-4483-8366-C3999D20EF65}">
  <sheetPr>
    <tabColor theme="7" tint="0.59999389629810485"/>
  </sheetPr>
  <dimension ref="A1:S90"/>
  <sheetViews>
    <sheetView tabSelected="1" zoomScale="80" zoomScaleNormal="80" workbookViewId="0">
      <pane ySplit="1" topLeftCell="A2" activePane="bottomLeft" state="frozen"/>
      <selection pane="bottomLeft" activeCell="E88" sqref="E88"/>
    </sheetView>
  </sheetViews>
  <sheetFormatPr defaultColWidth="9.140625" defaultRowHeight="15" x14ac:dyDescent="0.25"/>
  <cols>
    <col min="1" max="1" width="9.85546875" style="20" bestFit="1" customWidth="1"/>
    <col min="2" max="2" width="25.28515625" style="20" customWidth="1"/>
    <col min="3" max="3" width="12.7109375" style="1" bestFit="1" customWidth="1"/>
    <col min="4" max="4" width="41.42578125" style="19" customWidth="1"/>
    <col min="5" max="5" width="61.42578125" style="21" customWidth="1"/>
    <col min="6" max="6" width="17.5703125" style="17" customWidth="1"/>
    <col min="7" max="7" width="25.42578125" style="1" customWidth="1"/>
    <col min="8" max="8" width="37.7109375" style="1" customWidth="1"/>
    <col min="9" max="9" width="24" style="1" customWidth="1"/>
    <col min="10" max="10" width="29.28515625" style="1" bestFit="1" customWidth="1"/>
    <col min="11" max="11" width="14.85546875" style="1" customWidth="1"/>
    <col min="12" max="12" width="40.5703125" style="1" customWidth="1"/>
    <col min="13" max="13" width="17.140625" style="1" customWidth="1"/>
    <col min="14" max="14" width="12.85546875" style="1" customWidth="1"/>
    <col min="15" max="15" width="11.42578125" style="1" customWidth="1"/>
    <col min="16" max="16" width="17.85546875" style="1" customWidth="1"/>
    <col min="17" max="17" width="16.85546875" style="1" customWidth="1"/>
    <col min="18" max="18" width="12.28515625" style="1" customWidth="1"/>
    <col min="19" max="19" width="18.5703125" style="1" customWidth="1"/>
    <col min="20" max="16384" width="9.140625" style="1"/>
  </cols>
  <sheetData>
    <row r="1" spans="1:19" ht="81" customHeight="1" thickBot="1" x14ac:dyDescent="0.3">
      <c r="A1" s="27" t="s">
        <v>0</v>
      </c>
      <c r="B1" s="28" t="s">
        <v>1</v>
      </c>
      <c r="C1" s="28" t="s">
        <v>2</v>
      </c>
      <c r="D1" s="72" t="s">
        <v>3</v>
      </c>
      <c r="E1" s="73" t="s">
        <v>68</v>
      </c>
      <c r="F1" s="74" t="s">
        <v>5</v>
      </c>
      <c r="G1" s="75" t="s">
        <v>4</v>
      </c>
      <c r="H1" s="76" t="s">
        <v>6</v>
      </c>
      <c r="I1" s="76" t="s">
        <v>7</v>
      </c>
      <c r="J1" s="76" t="s">
        <v>8</v>
      </c>
      <c r="K1" s="76" t="s">
        <v>9</v>
      </c>
      <c r="L1" s="76" t="s">
        <v>179</v>
      </c>
      <c r="M1" s="76" t="s">
        <v>5</v>
      </c>
      <c r="N1" s="76" t="s">
        <v>10</v>
      </c>
      <c r="O1" s="76" t="s">
        <v>11</v>
      </c>
      <c r="P1" s="77" t="s">
        <v>12</v>
      </c>
      <c r="Q1" s="78" t="s">
        <v>13</v>
      </c>
      <c r="R1" s="79" t="s">
        <v>14</v>
      </c>
      <c r="S1" s="80" t="s">
        <v>15</v>
      </c>
    </row>
    <row r="2" spans="1:19" ht="31.5" customHeight="1" x14ac:dyDescent="0.25">
      <c r="A2" s="160">
        <v>1</v>
      </c>
      <c r="B2" s="166" t="s">
        <v>16</v>
      </c>
      <c r="C2" s="175">
        <v>0.03</v>
      </c>
      <c r="D2" s="141" t="s">
        <v>17</v>
      </c>
      <c r="E2" s="40" t="s">
        <v>93</v>
      </c>
      <c r="F2" s="41" t="s">
        <v>102</v>
      </c>
      <c r="G2" s="51"/>
      <c r="H2" s="2"/>
      <c r="I2" s="2"/>
      <c r="J2" s="2"/>
      <c r="K2" s="2"/>
      <c r="L2" s="2"/>
      <c r="M2" s="2"/>
      <c r="N2" s="107"/>
      <c r="O2" s="107"/>
      <c r="P2" s="108"/>
      <c r="Q2" s="122">
        <f>O2-(O2*P2)</f>
        <v>0</v>
      </c>
      <c r="R2" s="62" t="e">
        <f>Q2/N2</f>
        <v>#DIV/0!</v>
      </c>
      <c r="S2" s="131" t="e">
        <f>R2*$C$2</f>
        <v>#DIV/0!</v>
      </c>
    </row>
    <row r="3" spans="1:19" ht="25.5" customHeight="1" x14ac:dyDescent="0.25">
      <c r="A3" s="161"/>
      <c r="B3" s="167"/>
      <c r="C3" s="171"/>
      <c r="D3" s="144"/>
      <c r="E3" s="42" t="s">
        <v>66</v>
      </c>
      <c r="F3" s="43" t="s">
        <v>102</v>
      </c>
      <c r="G3" s="52"/>
      <c r="H3" s="3"/>
      <c r="I3" s="3"/>
      <c r="J3" s="3"/>
      <c r="K3" s="3"/>
      <c r="L3" s="3"/>
      <c r="M3" s="3"/>
      <c r="N3" s="109"/>
      <c r="O3" s="109"/>
      <c r="P3" s="110"/>
      <c r="Q3" s="123">
        <f t="shared" ref="Q3:Q65" si="0">O3-(O3*P3)</f>
        <v>0</v>
      </c>
      <c r="R3" s="68" t="e">
        <f t="shared" ref="R3:R65" si="1">Q3/N3</f>
        <v>#DIV/0!</v>
      </c>
      <c r="S3" s="132" t="e">
        <f t="shared" ref="S3:S9" si="2">R3*$C$2</f>
        <v>#DIV/0!</v>
      </c>
    </row>
    <row r="4" spans="1:19" ht="25.5" customHeight="1" x14ac:dyDescent="0.25">
      <c r="A4" s="165"/>
      <c r="B4" s="168"/>
      <c r="C4" s="172"/>
      <c r="D4" s="143" t="s">
        <v>18</v>
      </c>
      <c r="E4" s="45" t="s">
        <v>67</v>
      </c>
      <c r="F4" s="43" t="s">
        <v>101</v>
      </c>
      <c r="G4" s="53"/>
      <c r="H4" s="4"/>
      <c r="I4" s="4"/>
      <c r="J4" s="4"/>
      <c r="K4" s="4"/>
      <c r="L4" s="4"/>
      <c r="M4" s="4"/>
      <c r="N4" s="111"/>
      <c r="O4" s="111"/>
      <c r="P4" s="112"/>
      <c r="Q4" s="123">
        <f t="shared" si="0"/>
        <v>0</v>
      </c>
      <c r="R4" s="68" t="e">
        <f t="shared" si="1"/>
        <v>#DIV/0!</v>
      </c>
      <c r="S4" s="132" t="e">
        <f t="shared" si="2"/>
        <v>#DIV/0!</v>
      </c>
    </row>
    <row r="5" spans="1:19" ht="25.5" customHeight="1" x14ac:dyDescent="0.25">
      <c r="A5" s="165"/>
      <c r="B5" s="168"/>
      <c r="C5" s="172"/>
      <c r="D5" s="142"/>
      <c r="E5" s="45" t="s">
        <v>94</v>
      </c>
      <c r="F5" s="43" t="s">
        <v>101</v>
      </c>
      <c r="G5" s="53"/>
      <c r="H5" s="4"/>
      <c r="I5" s="4"/>
      <c r="J5" s="4"/>
      <c r="K5" s="4"/>
      <c r="L5" s="4"/>
      <c r="M5" s="4"/>
      <c r="N5" s="4"/>
      <c r="O5" s="4"/>
      <c r="P5" s="104"/>
      <c r="Q5" s="123">
        <f t="shared" si="0"/>
        <v>0</v>
      </c>
      <c r="R5" s="68" t="e">
        <f t="shared" si="1"/>
        <v>#DIV/0!</v>
      </c>
      <c r="S5" s="132" t="e">
        <f t="shared" si="2"/>
        <v>#DIV/0!</v>
      </c>
    </row>
    <row r="6" spans="1:19" ht="25.5" customHeight="1" x14ac:dyDescent="0.25">
      <c r="A6" s="165"/>
      <c r="B6" s="168"/>
      <c r="C6" s="172"/>
      <c r="D6" s="144"/>
      <c r="E6" s="45" t="s">
        <v>95</v>
      </c>
      <c r="F6" s="43" t="s">
        <v>101</v>
      </c>
      <c r="G6" s="53"/>
      <c r="H6" s="4"/>
      <c r="I6" s="4"/>
      <c r="J6" s="4"/>
      <c r="K6" s="4"/>
      <c r="L6" s="4"/>
      <c r="M6" s="4"/>
      <c r="N6" s="4"/>
      <c r="O6" s="4"/>
      <c r="P6" s="104"/>
      <c r="Q6" s="123">
        <f t="shared" si="0"/>
        <v>0</v>
      </c>
      <c r="R6" s="68" t="e">
        <f t="shared" si="1"/>
        <v>#DIV/0!</v>
      </c>
      <c r="S6" s="132" t="e">
        <f t="shared" si="2"/>
        <v>#DIV/0!</v>
      </c>
    </row>
    <row r="7" spans="1:19" ht="56.25" customHeight="1" x14ac:dyDescent="0.25">
      <c r="A7" s="165"/>
      <c r="B7" s="168"/>
      <c r="C7" s="172"/>
      <c r="D7" s="34" t="s">
        <v>19</v>
      </c>
      <c r="E7" s="45" t="s">
        <v>145</v>
      </c>
      <c r="F7" s="43" t="s">
        <v>103</v>
      </c>
      <c r="G7" s="53"/>
      <c r="H7" s="4"/>
      <c r="I7" s="4"/>
      <c r="J7" s="4"/>
      <c r="K7" s="4"/>
      <c r="L7" s="4"/>
      <c r="M7" s="4"/>
      <c r="N7" s="4"/>
      <c r="O7" s="4"/>
      <c r="P7" s="104"/>
      <c r="Q7" s="123">
        <f t="shared" si="0"/>
        <v>0</v>
      </c>
      <c r="R7" s="68" t="e">
        <f t="shared" si="1"/>
        <v>#DIV/0!</v>
      </c>
      <c r="S7" s="132" t="e">
        <f t="shared" si="2"/>
        <v>#DIV/0!</v>
      </c>
    </row>
    <row r="8" spans="1:19" ht="25.5" customHeight="1" x14ac:dyDescent="0.25">
      <c r="A8" s="165"/>
      <c r="B8" s="168"/>
      <c r="C8" s="172"/>
      <c r="D8" s="34" t="s">
        <v>20</v>
      </c>
      <c r="E8" s="81" t="s">
        <v>166</v>
      </c>
      <c r="F8" s="43" t="s">
        <v>88</v>
      </c>
      <c r="G8" s="53"/>
      <c r="H8" s="4"/>
      <c r="I8" s="4"/>
      <c r="J8" s="4"/>
      <c r="K8" s="4"/>
      <c r="L8" s="4"/>
      <c r="M8" s="4"/>
      <c r="N8" s="4"/>
      <c r="O8" s="4"/>
      <c r="P8" s="104"/>
      <c r="Q8" s="123">
        <f t="shared" si="0"/>
        <v>0</v>
      </c>
      <c r="R8" s="68" t="e">
        <f t="shared" si="1"/>
        <v>#DIV/0!</v>
      </c>
      <c r="S8" s="132" t="e">
        <f t="shared" si="2"/>
        <v>#DIV/0!</v>
      </c>
    </row>
    <row r="9" spans="1:19" ht="52.5" customHeight="1" x14ac:dyDescent="0.25">
      <c r="A9" s="165"/>
      <c r="B9" s="168"/>
      <c r="C9" s="172"/>
      <c r="D9" s="34" t="s">
        <v>21</v>
      </c>
      <c r="E9" s="45" t="s">
        <v>146</v>
      </c>
      <c r="F9" s="43" t="s">
        <v>102</v>
      </c>
      <c r="G9" s="53"/>
      <c r="H9" s="4"/>
      <c r="I9" s="4"/>
      <c r="J9" s="4"/>
      <c r="K9" s="4"/>
      <c r="L9" s="4"/>
      <c r="M9" s="4"/>
      <c r="N9" s="4"/>
      <c r="O9" s="4"/>
      <c r="P9" s="104"/>
      <c r="Q9" s="123">
        <f t="shared" si="0"/>
        <v>0</v>
      </c>
      <c r="R9" s="68" t="e">
        <f t="shared" si="1"/>
        <v>#DIV/0!</v>
      </c>
      <c r="S9" s="132" t="e">
        <f t="shared" si="2"/>
        <v>#DIV/0!</v>
      </c>
    </row>
    <row r="10" spans="1:19" ht="25.5" customHeight="1" thickBot="1" x14ac:dyDescent="0.3">
      <c r="A10" s="173"/>
      <c r="B10" s="174"/>
      <c r="C10" s="176"/>
      <c r="D10" s="47" t="s">
        <v>22</v>
      </c>
      <c r="E10" s="46" t="s">
        <v>147</v>
      </c>
      <c r="F10" s="43" t="s">
        <v>104</v>
      </c>
      <c r="G10" s="54"/>
      <c r="H10" s="5"/>
      <c r="I10" s="5"/>
      <c r="J10" s="5"/>
      <c r="K10" s="5"/>
      <c r="L10" s="5"/>
      <c r="M10" s="5"/>
      <c r="N10" s="5"/>
      <c r="O10" s="5"/>
      <c r="P10" s="105"/>
      <c r="Q10" s="114">
        <f t="shared" si="0"/>
        <v>0</v>
      </c>
      <c r="R10" s="63" t="e">
        <f t="shared" si="1"/>
        <v>#DIV/0!</v>
      </c>
      <c r="S10" s="133" t="e">
        <f>R10*$C$2</f>
        <v>#DIV/0!</v>
      </c>
    </row>
    <row r="11" spans="1:19" ht="25.5" customHeight="1" x14ac:dyDescent="0.25">
      <c r="A11" s="160">
        <v>2</v>
      </c>
      <c r="B11" s="166" t="s">
        <v>23</v>
      </c>
      <c r="C11" s="169">
        <v>0.14000000000000001</v>
      </c>
      <c r="D11" s="141" t="s">
        <v>24</v>
      </c>
      <c r="E11" s="29" t="s">
        <v>175</v>
      </c>
      <c r="F11" s="30" t="s">
        <v>69</v>
      </c>
      <c r="G11" s="51"/>
      <c r="H11" s="2"/>
      <c r="I11" s="2"/>
      <c r="J11" s="2"/>
      <c r="K11" s="2"/>
      <c r="L11" s="2"/>
      <c r="M11" s="2"/>
      <c r="N11" s="2"/>
      <c r="O11" s="2"/>
      <c r="P11" s="101"/>
      <c r="Q11" s="122">
        <f t="shared" si="0"/>
        <v>0</v>
      </c>
      <c r="R11" s="65" t="e">
        <f t="shared" si="1"/>
        <v>#DIV/0!</v>
      </c>
      <c r="S11" s="66" t="e">
        <f>R11*$C$11</f>
        <v>#DIV/0!</v>
      </c>
    </row>
    <row r="12" spans="1:19" ht="33" customHeight="1" x14ac:dyDescent="0.25">
      <c r="A12" s="161"/>
      <c r="B12" s="167"/>
      <c r="C12" s="170"/>
      <c r="D12" s="144"/>
      <c r="E12" s="31" t="s">
        <v>125</v>
      </c>
      <c r="F12" s="32" t="s">
        <v>69</v>
      </c>
      <c r="G12" s="52"/>
      <c r="H12" s="3"/>
      <c r="I12" s="3"/>
      <c r="J12" s="3"/>
      <c r="K12" s="3"/>
      <c r="L12" s="3"/>
      <c r="M12" s="3"/>
      <c r="N12" s="3"/>
      <c r="O12" s="3"/>
      <c r="P12" s="103"/>
      <c r="Q12" s="123">
        <f t="shared" si="0"/>
        <v>0</v>
      </c>
      <c r="R12" s="68" t="e">
        <f t="shared" si="1"/>
        <v>#DIV/0!</v>
      </c>
      <c r="S12" s="69" t="e">
        <f t="shared" ref="S12:S22" si="3">R12*$C$11</f>
        <v>#DIV/0!</v>
      </c>
    </row>
    <row r="13" spans="1:19" ht="29.25" customHeight="1" x14ac:dyDescent="0.25">
      <c r="A13" s="161"/>
      <c r="B13" s="167"/>
      <c r="C13" s="170"/>
      <c r="D13" s="143" t="s">
        <v>25</v>
      </c>
      <c r="E13" s="31" t="s">
        <v>127</v>
      </c>
      <c r="F13" s="32" t="s">
        <v>69</v>
      </c>
      <c r="G13" s="52"/>
      <c r="H13" s="3"/>
      <c r="I13" s="3"/>
      <c r="J13" s="3"/>
      <c r="K13" s="3"/>
      <c r="L13" s="3"/>
      <c r="M13" s="3"/>
      <c r="N13" s="3"/>
      <c r="O13" s="3"/>
      <c r="P13" s="103"/>
      <c r="Q13" s="123">
        <f t="shared" si="0"/>
        <v>0</v>
      </c>
      <c r="R13" s="68" t="e">
        <f t="shared" si="1"/>
        <v>#DIV/0!</v>
      </c>
      <c r="S13" s="69" t="e">
        <f t="shared" si="3"/>
        <v>#DIV/0!</v>
      </c>
    </row>
    <row r="14" spans="1:19" ht="30" customHeight="1" x14ac:dyDescent="0.25">
      <c r="A14" s="161"/>
      <c r="B14" s="167"/>
      <c r="C14" s="171"/>
      <c r="D14" s="144"/>
      <c r="E14" s="31" t="s">
        <v>126</v>
      </c>
      <c r="F14" s="32" t="s">
        <v>69</v>
      </c>
      <c r="G14" s="52"/>
      <c r="H14" s="3"/>
      <c r="I14" s="3"/>
      <c r="J14" s="3"/>
      <c r="K14" s="3"/>
      <c r="L14" s="3"/>
      <c r="M14" s="3"/>
      <c r="N14" s="3"/>
      <c r="O14" s="3"/>
      <c r="P14" s="103"/>
      <c r="Q14" s="123">
        <f t="shared" si="0"/>
        <v>0</v>
      </c>
      <c r="R14" s="68" t="e">
        <f t="shared" si="1"/>
        <v>#DIV/0!</v>
      </c>
      <c r="S14" s="69" t="e">
        <f t="shared" si="3"/>
        <v>#DIV/0!</v>
      </c>
    </row>
    <row r="15" spans="1:19" ht="25.5" customHeight="1" x14ac:dyDescent="0.25">
      <c r="A15" s="161"/>
      <c r="B15" s="167"/>
      <c r="C15" s="171"/>
      <c r="D15" s="143" t="s">
        <v>26</v>
      </c>
      <c r="E15" s="31" t="s">
        <v>177</v>
      </c>
      <c r="F15" s="32" t="s">
        <v>69</v>
      </c>
      <c r="G15" s="52"/>
      <c r="H15" s="3"/>
      <c r="I15" s="3"/>
      <c r="J15" s="3"/>
      <c r="K15" s="3"/>
      <c r="L15" s="3"/>
      <c r="M15" s="3"/>
      <c r="N15" s="3"/>
      <c r="O15" s="3"/>
      <c r="P15" s="103"/>
      <c r="Q15" s="123">
        <f t="shared" si="0"/>
        <v>0</v>
      </c>
      <c r="R15" s="68" t="e">
        <f t="shared" si="1"/>
        <v>#DIV/0!</v>
      </c>
      <c r="S15" s="69" t="e">
        <f t="shared" si="3"/>
        <v>#DIV/0!</v>
      </c>
    </row>
    <row r="16" spans="1:19" ht="27" customHeight="1" x14ac:dyDescent="0.25">
      <c r="A16" s="161"/>
      <c r="B16" s="167"/>
      <c r="C16" s="171"/>
      <c r="D16" s="144"/>
      <c r="E16" s="31" t="s">
        <v>128</v>
      </c>
      <c r="F16" s="32" t="s">
        <v>69</v>
      </c>
      <c r="G16" s="52"/>
      <c r="H16" s="3"/>
      <c r="I16" s="3"/>
      <c r="J16" s="3"/>
      <c r="K16" s="3"/>
      <c r="L16" s="3"/>
      <c r="M16" s="3"/>
      <c r="N16" s="3"/>
      <c r="O16" s="3"/>
      <c r="P16" s="103"/>
      <c r="Q16" s="123">
        <f t="shared" si="0"/>
        <v>0</v>
      </c>
      <c r="R16" s="68" t="e">
        <f t="shared" si="1"/>
        <v>#DIV/0!</v>
      </c>
      <c r="S16" s="69" t="e">
        <f t="shared" si="3"/>
        <v>#DIV/0!</v>
      </c>
    </row>
    <row r="17" spans="1:19" ht="36" customHeight="1" x14ac:dyDescent="0.25">
      <c r="A17" s="165"/>
      <c r="B17" s="168"/>
      <c r="C17" s="172"/>
      <c r="D17" s="143" t="s">
        <v>27</v>
      </c>
      <c r="E17" s="33" t="s">
        <v>167</v>
      </c>
      <c r="F17" s="32" t="s">
        <v>69</v>
      </c>
      <c r="G17" s="53"/>
      <c r="H17" s="4"/>
      <c r="I17" s="4"/>
      <c r="J17" s="4"/>
      <c r="K17" s="4"/>
      <c r="L17" s="4"/>
      <c r="M17" s="4"/>
      <c r="N17" s="4"/>
      <c r="O17" s="4"/>
      <c r="P17" s="104"/>
      <c r="Q17" s="123">
        <f t="shared" si="0"/>
        <v>0</v>
      </c>
      <c r="R17" s="68" t="e">
        <f t="shared" si="1"/>
        <v>#DIV/0!</v>
      </c>
      <c r="S17" s="69" t="e">
        <f t="shared" si="3"/>
        <v>#DIV/0!</v>
      </c>
    </row>
    <row r="18" spans="1:19" ht="36" customHeight="1" x14ac:dyDescent="0.25">
      <c r="A18" s="165"/>
      <c r="B18" s="168"/>
      <c r="C18" s="172"/>
      <c r="D18" s="144"/>
      <c r="E18" s="33" t="s">
        <v>148</v>
      </c>
      <c r="F18" s="32" t="s">
        <v>69</v>
      </c>
      <c r="G18" s="53"/>
      <c r="H18" s="4"/>
      <c r="I18" s="4"/>
      <c r="J18" s="4"/>
      <c r="K18" s="4"/>
      <c r="L18" s="4"/>
      <c r="M18" s="4"/>
      <c r="N18" s="4"/>
      <c r="O18" s="4"/>
      <c r="P18" s="104"/>
      <c r="Q18" s="123">
        <f t="shared" si="0"/>
        <v>0</v>
      </c>
      <c r="R18" s="68" t="e">
        <f t="shared" si="1"/>
        <v>#DIV/0!</v>
      </c>
      <c r="S18" s="69" t="e">
        <f t="shared" si="3"/>
        <v>#DIV/0!</v>
      </c>
    </row>
    <row r="19" spans="1:19" ht="25.5" customHeight="1" x14ac:dyDescent="0.25">
      <c r="A19" s="165"/>
      <c r="B19" s="168"/>
      <c r="C19" s="172"/>
      <c r="D19" s="34" t="s">
        <v>28</v>
      </c>
      <c r="E19" s="33" t="s">
        <v>123</v>
      </c>
      <c r="F19" s="32" t="s">
        <v>69</v>
      </c>
      <c r="G19" s="53"/>
      <c r="H19" s="4"/>
      <c r="I19" s="4"/>
      <c r="J19" s="4"/>
      <c r="K19" s="4"/>
      <c r="L19" s="4"/>
      <c r="M19" s="4"/>
      <c r="N19" s="4"/>
      <c r="O19" s="4"/>
      <c r="P19" s="104"/>
      <c r="Q19" s="123">
        <f t="shared" si="0"/>
        <v>0</v>
      </c>
      <c r="R19" s="68" t="e">
        <f t="shared" si="1"/>
        <v>#DIV/0!</v>
      </c>
      <c r="S19" s="69" t="e">
        <f t="shared" si="3"/>
        <v>#DIV/0!</v>
      </c>
    </row>
    <row r="20" spans="1:19" ht="31.5" customHeight="1" x14ac:dyDescent="0.25">
      <c r="A20" s="165"/>
      <c r="B20" s="168"/>
      <c r="C20" s="172"/>
      <c r="D20" s="34" t="s">
        <v>29</v>
      </c>
      <c r="E20" s="33" t="s">
        <v>149</v>
      </c>
      <c r="F20" s="32" t="s">
        <v>69</v>
      </c>
      <c r="G20" s="53"/>
      <c r="H20" s="4"/>
      <c r="I20" s="4"/>
      <c r="J20" s="4"/>
      <c r="K20" s="4"/>
      <c r="L20" s="4"/>
      <c r="M20" s="4"/>
      <c r="N20" s="4"/>
      <c r="O20" s="4"/>
      <c r="P20" s="104"/>
      <c r="Q20" s="123">
        <f t="shared" si="0"/>
        <v>0</v>
      </c>
      <c r="R20" s="68" t="e">
        <f t="shared" si="1"/>
        <v>#DIV/0!</v>
      </c>
      <c r="S20" s="69" t="e">
        <f t="shared" si="3"/>
        <v>#DIV/0!</v>
      </c>
    </row>
    <row r="21" spans="1:19" ht="32.25" customHeight="1" x14ac:dyDescent="0.25">
      <c r="A21" s="165"/>
      <c r="B21" s="168"/>
      <c r="C21" s="172"/>
      <c r="D21" s="34" t="s">
        <v>124</v>
      </c>
      <c r="E21" s="33" t="s">
        <v>129</v>
      </c>
      <c r="F21" s="32" t="s">
        <v>69</v>
      </c>
      <c r="G21" s="53"/>
      <c r="H21" s="4"/>
      <c r="I21" s="4"/>
      <c r="J21" s="4"/>
      <c r="K21" s="4"/>
      <c r="L21" s="4"/>
      <c r="M21" s="4"/>
      <c r="N21" s="4"/>
      <c r="O21" s="4"/>
      <c r="P21" s="104"/>
      <c r="Q21" s="123">
        <f t="shared" si="0"/>
        <v>0</v>
      </c>
      <c r="R21" s="68" t="e">
        <f t="shared" si="1"/>
        <v>#DIV/0!</v>
      </c>
      <c r="S21" s="69" t="e">
        <f t="shared" si="3"/>
        <v>#DIV/0!</v>
      </c>
    </row>
    <row r="22" spans="1:19" ht="25.5" customHeight="1" thickBot="1" x14ac:dyDescent="0.3">
      <c r="A22" s="165"/>
      <c r="B22" s="168"/>
      <c r="C22" s="172"/>
      <c r="D22" s="35" t="s">
        <v>30</v>
      </c>
      <c r="E22" s="33" t="s">
        <v>150</v>
      </c>
      <c r="F22" s="32" t="s">
        <v>69</v>
      </c>
      <c r="G22" s="55"/>
      <c r="H22" s="4"/>
      <c r="I22" s="4"/>
      <c r="J22" s="4"/>
      <c r="K22" s="4"/>
      <c r="L22" s="4"/>
      <c r="M22" s="4"/>
      <c r="N22" s="4"/>
      <c r="O22" s="4"/>
      <c r="P22" s="104"/>
      <c r="Q22" s="114">
        <f t="shared" si="0"/>
        <v>0</v>
      </c>
      <c r="R22" s="63" t="e">
        <f t="shared" si="1"/>
        <v>#DIV/0!</v>
      </c>
      <c r="S22" s="64" t="e">
        <f t="shared" si="3"/>
        <v>#DIV/0!</v>
      </c>
    </row>
    <row r="23" spans="1:19" ht="25.5" customHeight="1" x14ac:dyDescent="0.25">
      <c r="A23" s="146">
        <v>3</v>
      </c>
      <c r="B23" s="156" t="s">
        <v>31</v>
      </c>
      <c r="C23" s="158">
        <v>0.12</v>
      </c>
      <c r="D23" s="82" t="s">
        <v>32</v>
      </c>
      <c r="E23" s="83" t="s">
        <v>130</v>
      </c>
      <c r="F23" s="84" t="s">
        <v>69</v>
      </c>
      <c r="G23" s="51"/>
      <c r="H23" s="2"/>
      <c r="I23" s="2"/>
      <c r="J23" s="2"/>
      <c r="K23" s="2"/>
      <c r="L23" s="2"/>
      <c r="M23" s="2"/>
      <c r="N23" s="2"/>
      <c r="O23" s="2"/>
      <c r="P23" s="101"/>
      <c r="Q23" s="122">
        <f t="shared" si="0"/>
        <v>0</v>
      </c>
      <c r="R23" s="65" t="e">
        <f t="shared" si="1"/>
        <v>#DIV/0!</v>
      </c>
      <c r="S23" s="66" t="e">
        <f>R23*$C$23</f>
        <v>#DIV/0!</v>
      </c>
    </row>
    <row r="24" spans="1:19" ht="35.25" customHeight="1" x14ac:dyDescent="0.25">
      <c r="A24" s="152"/>
      <c r="B24" s="157"/>
      <c r="C24" s="159"/>
      <c r="D24" s="164" t="s">
        <v>33</v>
      </c>
      <c r="E24" s="33" t="s">
        <v>131</v>
      </c>
      <c r="F24" s="32" t="s">
        <v>69</v>
      </c>
      <c r="G24" s="53"/>
      <c r="H24" s="4"/>
      <c r="I24" s="4"/>
      <c r="J24" s="4"/>
      <c r="K24" s="4"/>
      <c r="L24" s="4"/>
      <c r="M24" s="4"/>
      <c r="N24" s="4"/>
      <c r="O24" s="4"/>
      <c r="P24" s="104"/>
      <c r="Q24" s="123">
        <f t="shared" si="0"/>
        <v>0</v>
      </c>
      <c r="R24" s="68" t="e">
        <f t="shared" si="1"/>
        <v>#DIV/0!</v>
      </c>
      <c r="S24" s="69" t="e">
        <f t="shared" ref="S24:S34" si="4">R24*$C$23</f>
        <v>#DIV/0!</v>
      </c>
    </row>
    <row r="25" spans="1:19" ht="25.5" customHeight="1" x14ac:dyDescent="0.25">
      <c r="A25" s="152"/>
      <c r="B25" s="157"/>
      <c r="C25" s="159"/>
      <c r="D25" s="164"/>
      <c r="E25" s="33" t="s">
        <v>176</v>
      </c>
      <c r="F25" s="32" t="s">
        <v>69</v>
      </c>
      <c r="G25" s="53"/>
      <c r="H25" s="4"/>
      <c r="I25" s="4"/>
      <c r="J25" s="4"/>
      <c r="K25" s="4"/>
      <c r="L25" s="4"/>
      <c r="M25" s="4"/>
      <c r="N25" s="4"/>
      <c r="O25" s="4"/>
      <c r="P25" s="104"/>
      <c r="Q25" s="123">
        <f t="shared" si="0"/>
        <v>0</v>
      </c>
      <c r="R25" s="68" t="e">
        <f t="shared" si="1"/>
        <v>#DIV/0!</v>
      </c>
      <c r="S25" s="69" t="e">
        <f t="shared" si="4"/>
        <v>#DIV/0!</v>
      </c>
    </row>
    <row r="26" spans="1:19" ht="30.75" customHeight="1" x14ac:dyDescent="0.25">
      <c r="A26" s="152"/>
      <c r="B26" s="157"/>
      <c r="C26" s="159"/>
      <c r="D26" s="164"/>
      <c r="E26" s="33" t="s">
        <v>70</v>
      </c>
      <c r="F26" s="32" t="s">
        <v>69</v>
      </c>
      <c r="G26" s="53"/>
      <c r="H26" s="4"/>
      <c r="I26" s="4"/>
      <c r="J26" s="4"/>
      <c r="K26" s="4"/>
      <c r="L26" s="4"/>
      <c r="M26" s="4"/>
      <c r="N26" s="4"/>
      <c r="O26" s="4"/>
      <c r="P26" s="104"/>
      <c r="Q26" s="123">
        <f t="shared" si="0"/>
        <v>0</v>
      </c>
      <c r="R26" s="68" t="e">
        <f t="shared" si="1"/>
        <v>#DIV/0!</v>
      </c>
      <c r="S26" s="69" t="e">
        <f t="shared" si="4"/>
        <v>#DIV/0!</v>
      </c>
    </row>
    <row r="27" spans="1:19" ht="35.25" customHeight="1" x14ac:dyDescent="0.25">
      <c r="A27" s="152"/>
      <c r="B27" s="157"/>
      <c r="C27" s="159"/>
      <c r="D27" s="164" t="s">
        <v>34</v>
      </c>
      <c r="E27" s="33" t="s">
        <v>132</v>
      </c>
      <c r="F27" s="32" t="s">
        <v>69</v>
      </c>
      <c r="G27" s="53"/>
      <c r="H27" s="4"/>
      <c r="I27" s="4"/>
      <c r="J27" s="4"/>
      <c r="K27" s="4"/>
      <c r="L27" s="4"/>
      <c r="M27" s="4"/>
      <c r="N27" s="4"/>
      <c r="O27" s="4"/>
      <c r="P27" s="104"/>
      <c r="Q27" s="123">
        <f t="shared" si="0"/>
        <v>0</v>
      </c>
      <c r="R27" s="68" t="e">
        <f t="shared" si="1"/>
        <v>#DIV/0!</v>
      </c>
      <c r="S27" s="69" t="e">
        <f t="shared" si="4"/>
        <v>#DIV/0!</v>
      </c>
    </row>
    <row r="28" spans="1:19" ht="48" customHeight="1" x14ac:dyDescent="0.25">
      <c r="A28" s="152"/>
      <c r="B28" s="157"/>
      <c r="C28" s="159"/>
      <c r="D28" s="164"/>
      <c r="E28" s="33" t="s">
        <v>133</v>
      </c>
      <c r="F28" s="32" t="s">
        <v>69</v>
      </c>
      <c r="G28" s="53"/>
      <c r="H28" s="4"/>
      <c r="I28" s="4"/>
      <c r="J28" s="4"/>
      <c r="K28" s="4"/>
      <c r="L28" s="4"/>
      <c r="M28" s="4"/>
      <c r="N28" s="4"/>
      <c r="O28" s="4"/>
      <c r="P28" s="104"/>
      <c r="Q28" s="123">
        <f t="shared" si="0"/>
        <v>0</v>
      </c>
      <c r="R28" s="68" t="e">
        <f t="shared" si="1"/>
        <v>#DIV/0!</v>
      </c>
      <c r="S28" s="69" t="e">
        <f t="shared" si="4"/>
        <v>#DIV/0!</v>
      </c>
    </row>
    <row r="29" spans="1:19" ht="25.5" customHeight="1" x14ac:dyDescent="0.25">
      <c r="A29" s="152"/>
      <c r="B29" s="157"/>
      <c r="C29" s="159"/>
      <c r="D29" s="164"/>
      <c r="E29" s="33" t="s">
        <v>71</v>
      </c>
      <c r="F29" s="32" t="s">
        <v>69</v>
      </c>
      <c r="G29" s="53"/>
      <c r="H29" s="4"/>
      <c r="I29" s="4"/>
      <c r="J29" s="4"/>
      <c r="K29" s="4"/>
      <c r="L29" s="4"/>
      <c r="M29" s="4"/>
      <c r="N29" s="4"/>
      <c r="O29" s="4"/>
      <c r="P29" s="104"/>
      <c r="Q29" s="123">
        <f t="shared" si="0"/>
        <v>0</v>
      </c>
      <c r="R29" s="68" t="e">
        <f t="shared" si="1"/>
        <v>#DIV/0!</v>
      </c>
      <c r="S29" s="69" t="e">
        <f t="shared" si="4"/>
        <v>#DIV/0!</v>
      </c>
    </row>
    <row r="30" spans="1:19" ht="25.5" customHeight="1" x14ac:dyDescent="0.25">
      <c r="A30" s="152"/>
      <c r="B30" s="157"/>
      <c r="C30" s="159"/>
      <c r="D30" s="143" t="s">
        <v>35</v>
      </c>
      <c r="E30" s="33" t="s">
        <v>134</v>
      </c>
      <c r="F30" s="32" t="s">
        <v>69</v>
      </c>
      <c r="G30" s="53"/>
      <c r="H30" s="4"/>
      <c r="I30" s="4"/>
      <c r="J30" s="4"/>
      <c r="K30" s="4"/>
      <c r="L30" s="4"/>
      <c r="M30" s="4"/>
      <c r="N30" s="4"/>
      <c r="O30" s="4"/>
      <c r="P30" s="104"/>
      <c r="Q30" s="123">
        <f t="shared" si="0"/>
        <v>0</v>
      </c>
      <c r="R30" s="68" t="e">
        <f t="shared" si="1"/>
        <v>#DIV/0!</v>
      </c>
      <c r="S30" s="69" t="e">
        <f t="shared" si="4"/>
        <v>#DIV/0!</v>
      </c>
    </row>
    <row r="31" spans="1:19" ht="25.5" customHeight="1" x14ac:dyDescent="0.25">
      <c r="A31" s="152"/>
      <c r="B31" s="157"/>
      <c r="C31" s="159"/>
      <c r="D31" s="144"/>
      <c r="E31" s="85" t="s">
        <v>72</v>
      </c>
      <c r="F31" s="32" t="s">
        <v>69</v>
      </c>
      <c r="G31" s="56"/>
      <c r="H31" s="5"/>
      <c r="I31" s="5"/>
      <c r="J31" s="5"/>
      <c r="K31" s="5"/>
      <c r="L31" s="5"/>
      <c r="M31" s="5"/>
      <c r="N31" s="5"/>
      <c r="O31" s="5"/>
      <c r="P31" s="105"/>
      <c r="Q31" s="123">
        <f t="shared" si="0"/>
        <v>0</v>
      </c>
      <c r="R31" s="68" t="e">
        <f t="shared" si="1"/>
        <v>#DIV/0!</v>
      </c>
      <c r="S31" s="69" t="e">
        <f t="shared" si="4"/>
        <v>#DIV/0!</v>
      </c>
    </row>
    <row r="32" spans="1:19" ht="18.75" customHeight="1" x14ac:dyDescent="0.25">
      <c r="A32" s="152"/>
      <c r="B32" s="157"/>
      <c r="C32" s="159"/>
      <c r="D32" s="143" t="s">
        <v>36</v>
      </c>
      <c r="E32" s="85" t="s">
        <v>180</v>
      </c>
      <c r="F32" s="32" t="s">
        <v>69</v>
      </c>
      <c r="G32" s="56"/>
      <c r="H32" s="5"/>
      <c r="I32" s="5"/>
      <c r="J32" s="5"/>
      <c r="K32" s="5"/>
      <c r="L32" s="5"/>
      <c r="M32" s="5"/>
      <c r="N32" s="5"/>
      <c r="O32" s="5"/>
      <c r="P32" s="105"/>
      <c r="Q32" s="123">
        <f t="shared" si="0"/>
        <v>0</v>
      </c>
      <c r="R32" s="68" t="e">
        <f t="shared" si="1"/>
        <v>#DIV/0!</v>
      </c>
      <c r="S32" s="69" t="e">
        <f t="shared" si="4"/>
        <v>#DIV/0!</v>
      </c>
    </row>
    <row r="33" spans="1:19" ht="36.75" customHeight="1" x14ac:dyDescent="0.25">
      <c r="A33" s="152"/>
      <c r="B33" s="157"/>
      <c r="C33" s="159"/>
      <c r="D33" s="142"/>
      <c r="E33" s="85" t="s">
        <v>73</v>
      </c>
      <c r="F33" s="32" t="s">
        <v>69</v>
      </c>
      <c r="G33" s="56"/>
      <c r="H33" s="5"/>
      <c r="I33" s="5"/>
      <c r="J33" s="5"/>
      <c r="K33" s="5"/>
      <c r="L33" s="5"/>
      <c r="M33" s="5"/>
      <c r="N33" s="5"/>
      <c r="O33" s="5"/>
      <c r="P33" s="105"/>
      <c r="Q33" s="123">
        <f t="shared" si="0"/>
        <v>0</v>
      </c>
      <c r="R33" s="68" t="e">
        <f t="shared" si="1"/>
        <v>#DIV/0!</v>
      </c>
      <c r="S33" s="69" t="e">
        <f t="shared" si="4"/>
        <v>#DIV/0!</v>
      </c>
    </row>
    <row r="34" spans="1:19" ht="40.5" customHeight="1" thickBot="1" x14ac:dyDescent="0.3">
      <c r="A34" s="152"/>
      <c r="B34" s="162"/>
      <c r="C34" s="163"/>
      <c r="D34" s="145"/>
      <c r="E34" s="85" t="s">
        <v>135</v>
      </c>
      <c r="F34" s="32" t="s">
        <v>69</v>
      </c>
      <c r="G34" s="54"/>
      <c r="H34" s="5"/>
      <c r="I34" s="5"/>
      <c r="J34" s="5"/>
      <c r="K34" s="5"/>
      <c r="L34" s="5"/>
      <c r="M34" s="5"/>
      <c r="N34" s="5"/>
      <c r="O34" s="5"/>
      <c r="P34" s="105"/>
      <c r="Q34" s="114">
        <f t="shared" si="0"/>
        <v>0</v>
      </c>
      <c r="R34" s="63" t="e">
        <f t="shared" si="1"/>
        <v>#DIV/0!</v>
      </c>
      <c r="S34" s="64" t="e">
        <f t="shared" si="4"/>
        <v>#DIV/0!</v>
      </c>
    </row>
    <row r="35" spans="1:19" ht="25.5" customHeight="1" x14ac:dyDescent="0.25">
      <c r="A35" s="160">
        <v>4</v>
      </c>
      <c r="B35" s="156" t="s">
        <v>37</v>
      </c>
      <c r="C35" s="158">
        <v>0.04</v>
      </c>
      <c r="D35" s="141" t="s">
        <v>38</v>
      </c>
      <c r="E35" s="36" t="s">
        <v>76</v>
      </c>
      <c r="F35" s="97" t="s">
        <v>69</v>
      </c>
      <c r="G35" s="51"/>
      <c r="H35" s="2"/>
      <c r="I35" s="2"/>
      <c r="J35" s="2"/>
      <c r="K35" s="2"/>
      <c r="L35" s="2"/>
      <c r="M35" s="2"/>
      <c r="N35" s="2"/>
      <c r="O35" s="2"/>
      <c r="P35" s="101"/>
      <c r="Q35" s="122">
        <f t="shared" si="0"/>
        <v>0</v>
      </c>
      <c r="R35" s="65" t="e">
        <f t="shared" si="1"/>
        <v>#DIV/0!</v>
      </c>
      <c r="S35" s="66" t="e">
        <f>R35*$C$35</f>
        <v>#DIV/0!</v>
      </c>
    </row>
    <row r="36" spans="1:19" ht="36.75" customHeight="1" x14ac:dyDescent="0.25">
      <c r="A36" s="161"/>
      <c r="B36" s="157"/>
      <c r="C36" s="159"/>
      <c r="D36" s="142"/>
      <c r="E36" s="38" t="s">
        <v>151</v>
      </c>
      <c r="F36" s="98" t="s">
        <v>69</v>
      </c>
      <c r="G36" s="52"/>
      <c r="H36" s="3"/>
      <c r="I36" s="3"/>
      <c r="J36" s="3"/>
      <c r="K36" s="3"/>
      <c r="L36" s="3"/>
      <c r="M36" s="3"/>
      <c r="N36" s="3"/>
      <c r="O36" s="3"/>
      <c r="P36" s="103"/>
      <c r="Q36" s="123">
        <f t="shared" si="0"/>
        <v>0</v>
      </c>
      <c r="R36" s="68" t="e">
        <f t="shared" si="1"/>
        <v>#DIV/0!</v>
      </c>
      <c r="S36" s="69" t="e">
        <f t="shared" ref="S36:S39" si="5">R36*$C$35</f>
        <v>#DIV/0!</v>
      </c>
    </row>
    <row r="37" spans="1:19" ht="32.25" customHeight="1" x14ac:dyDescent="0.25">
      <c r="A37" s="161"/>
      <c r="B37" s="157"/>
      <c r="C37" s="159"/>
      <c r="D37" s="143" t="s">
        <v>39</v>
      </c>
      <c r="E37" s="38" t="s">
        <v>136</v>
      </c>
      <c r="F37" s="98" t="s">
        <v>69</v>
      </c>
      <c r="G37" s="52"/>
      <c r="H37" s="3"/>
      <c r="I37" s="3"/>
      <c r="J37" s="3"/>
      <c r="K37" s="3"/>
      <c r="L37" s="3"/>
      <c r="M37" s="3"/>
      <c r="N37" s="3"/>
      <c r="O37" s="3"/>
      <c r="P37" s="103"/>
      <c r="Q37" s="123">
        <f t="shared" si="0"/>
        <v>0</v>
      </c>
      <c r="R37" s="68" t="e">
        <f t="shared" si="1"/>
        <v>#DIV/0!</v>
      </c>
      <c r="S37" s="69" t="e">
        <f t="shared" si="5"/>
        <v>#DIV/0!</v>
      </c>
    </row>
    <row r="38" spans="1:19" ht="25.5" customHeight="1" x14ac:dyDescent="0.25">
      <c r="A38" s="161"/>
      <c r="B38" s="157"/>
      <c r="C38" s="159"/>
      <c r="D38" s="142"/>
      <c r="E38" s="38" t="s">
        <v>74</v>
      </c>
      <c r="F38" s="98" t="s">
        <v>69</v>
      </c>
      <c r="G38" s="52"/>
      <c r="H38" s="3"/>
      <c r="I38" s="3"/>
      <c r="J38" s="3"/>
      <c r="K38" s="3"/>
      <c r="L38" s="3"/>
      <c r="M38" s="3"/>
      <c r="N38" s="3"/>
      <c r="O38" s="3"/>
      <c r="P38" s="103"/>
      <c r="Q38" s="123">
        <f t="shared" si="0"/>
        <v>0</v>
      </c>
      <c r="R38" s="68" t="e">
        <f t="shared" si="1"/>
        <v>#DIV/0!</v>
      </c>
      <c r="S38" s="69" t="e">
        <f t="shared" si="5"/>
        <v>#DIV/0!</v>
      </c>
    </row>
    <row r="39" spans="1:19" ht="25.5" customHeight="1" thickBot="1" x14ac:dyDescent="0.3">
      <c r="A39" s="161"/>
      <c r="B39" s="157"/>
      <c r="C39" s="159"/>
      <c r="D39" s="145"/>
      <c r="E39" s="39" t="s">
        <v>168</v>
      </c>
      <c r="F39" s="32" t="s">
        <v>88</v>
      </c>
      <c r="G39" s="52"/>
      <c r="H39" s="3"/>
      <c r="I39" s="3"/>
      <c r="J39" s="3"/>
      <c r="K39" s="3"/>
      <c r="L39" s="3"/>
      <c r="M39" s="3"/>
      <c r="N39" s="3"/>
      <c r="O39" s="3"/>
      <c r="P39" s="103"/>
      <c r="Q39" s="114">
        <f t="shared" si="0"/>
        <v>0</v>
      </c>
      <c r="R39" s="63" t="e">
        <f t="shared" si="1"/>
        <v>#DIV/0!</v>
      </c>
      <c r="S39" s="64" t="e">
        <f t="shared" si="5"/>
        <v>#DIV/0!</v>
      </c>
    </row>
    <row r="40" spans="1:19" ht="33.75" customHeight="1" x14ac:dyDescent="0.25">
      <c r="A40" s="146">
        <v>5</v>
      </c>
      <c r="B40" s="156" t="s">
        <v>40</v>
      </c>
      <c r="C40" s="158">
        <v>0.2</v>
      </c>
      <c r="D40" s="86" t="s">
        <v>41</v>
      </c>
      <c r="E40" s="87" t="s">
        <v>137</v>
      </c>
      <c r="F40" s="37" t="s">
        <v>69</v>
      </c>
      <c r="G40" s="51"/>
      <c r="H40" s="2"/>
      <c r="I40" s="2"/>
      <c r="J40" s="2"/>
      <c r="K40" s="2"/>
      <c r="L40" s="2"/>
      <c r="M40" s="2"/>
      <c r="N40" s="2"/>
      <c r="O40" s="2"/>
      <c r="P40" s="101"/>
      <c r="Q40" s="122">
        <f t="shared" si="0"/>
        <v>0</v>
      </c>
      <c r="R40" s="65" t="e">
        <f t="shared" si="1"/>
        <v>#DIV/0!</v>
      </c>
      <c r="S40" s="66" t="e">
        <f>R40*$C$40</f>
        <v>#DIV/0!</v>
      </c>
    </row>
    <row r="41" spans="1:19" ht="25.5" customHeight="1" x14ac:dyDescent="0.25">
      <c r="A41" s="152"/>
      <c r="B41" s="157"/>
      <c r="C41" s="159"/>
      <c r="D41" s="143" t="s">
        <v>42</v>
      </c>
      <c r="E41" s="33" t="s">
        <v>138</v>
      </c>
      <c r="F41" s="32" t="s">
        <v>69</v>
      </c>
      <c r="G41" s="52"/>
      <c r="H41" s="3"/>
      <c r="I41" s="3"/>
      <c r="J41" s="3"/>
      <c r="K41" s="3"/>
      <c r="L41" s="3"/>
      <c r="M41" s="3"/>
      <c r="N41" s="3"/>
      <c r="O41" s="3"/>
      <c r="P41" s="103"/>
      <c r="Q41" s="123">
        <f t="shared" si="0"/>
        <v>0</v>
      </c>
      <c r="R41" s="68" t="e">
        <f t="shared" si="1"/>
        <v>#DIV/0!</v>
      </c>
      <c r="S41" s="69" t="e">
        <f t="shared" ref="S41:S50" si="6">R41*$C$40</f>
        <v>#DIV/0!</v>
      </c>
    </row>
    <row r="42" spans="1:19" ht="33.75" customHeight="1" x14ac:dyDescent="0.25">
      <c r="A42" s="152"/>
      <c r="B42" s="157"/>
      <c r="C42" s="159"/>
      <c r="D42" s="142"/>
      <c r="E42" s="38" t="s">
        <v>139</v>
      </c>
      <c r="F42" s="32" t="s">
        <v>69</v>
      </c>
      <c r="G42" s="52"/>
      <c r="H42" s="3"/>
      <c r="I42" s="3"/>
      <c r="J42" s="3"/>
      <c r="K42" s="3"/>
      <c r="L42" s="3"/>
      <c r="M42" s="3"/>
      <c r="N42" s="3"/>
      <c r="O42" s="3"/>
      <c r="P42" s="103"/>
      <c r="Q42" s="123">
        <f t="shared" si="0"/>
        <v>0</v>
      </c>
      <c r="R42" s="68" t="e">
        <f t="shared" si="1"/>
        <v>#DIV/0!</v>
      </c>
      <c r="S42" s="69" t="e">
        <f t="shared" si="6"/>
        <v>#DIV/0!</v>
      </c>
    </row>
    <row r="43" spans="1:19" ht="39" customHeight="1" x14ac:dyDescent="0.25">
      <c r="A43" s="152"/>
      <c r="B43" s="157"/>
      <c r="C43" s="159"/>
      <c r="D43" s="142"/>
      <c r="E43" s="38" t="s">
        <v>140</v>
      </c>
      <c r="F43" s="32" t="s">
        <v>69</v>
      </c>
      <c r="G43" s="52"/>
      <c r="H43" s="3"/>
      <c r="I43" s="3"/>
      <c r="J43" s="3"/>
      <c r="K43" s="3"/>
      <c r="L43" s="3"/>
      <c r="M43" s="3"/>
      <c r="N43" s="3"/>
      <c r="O43" s="3"/>
      <c r="P43" s="103"/>
      <c r="Q43" s="123">
        <f t="shared" si="0"/>
        <v>0</v>
      </c>
      <c r="R43" s="130" t="e">
        <f t="shared" si="1"/>
        <v>#DIV/0!</v>
      </c>
      <c r="S43" s="120" t="e">
        <f t="shared" si="6"/>
        <v>#DIV/0!</v>
      </c>
    </row>
    <row r="44" spans="1:19" ht="25.5" customHeight="1" x14ac:dyDescent="0.25">
      <c r="A44" s="152"/>
      <c r="B44" s="157"/>
      <c r="C44" s="159"/>
      <c r="D44" s="142"/>
      <c r="E44" s="38" t="s">
        <v>141</v>
      </c>
      <c r="F44" s="32" t="s">
        <v>69</v>
      </c>
      <c r="G44" s="52"/>
      <c r="H44" s="3"/>
      <c r="I44" s="3"/>
      <c r="J44" s="3"/>
      <c r="K44" s="3"/>
      <c r="L44" s="3"/>
      <c r="M44" s="3"/>
      <c r="N44" s="3"/>
      <c r="O44" s="3"/>
      <c r="P44" s="103"/>
      <c r="Q44" s="123">
        <f t="shared" si="0"/>
        <v>0</v>
      </c>
      <c r="R44" s="68" t="e">
        <f t="shared" si="1"/>
        <v>#DIV/0!</v>
      </c>
      <c r="S44" s="69" t="e">
        <f t="shared" si="6"/>
        <v>#DIV/0!</v>
      </c>
    </row>
    <row r="45" spans="1:19" ht="25.5" customHeight="1" x14ac:dyDescent="0.25">
      <c r="A45" s="152"/>
      <c r="B45" s="157"/>
      <c r="C45" s="159"/>
      <c r="D45" s="142"/>
      <c r="E45" s="38" t="s">
        <v>142</v>
      </c>
      <c r="F45" s="32" t="s">
        <v>69</v>
      </c>
      <c r="G45" s="52"/>
      <c r="H45" s="3"/>
      <c r="I45" s="3"/>
      <c r="J45" s="3"/>
      <c r="K45" s="3"/>
      <c r="L45" s="3"/>
      <c r="M45" s="3"/>
      <c r="N45" s="3"/>
      <c r="O45" s="3"/>
      <c r="P45" s="103"/>
      <c r="Q45" s="123">
        <f t="shared" si="0"/>
        <v>0</v>
      </c>
      <c r="R45" s="68" t="e">
        <f t="shared" si="1"/>
        <v>#DIV/0!</v>
      </c>
      <c r="S45" s="69" t="e">
        <f t="shared" si="6"/>
        <v>#DIV/0!</v>
      </c>
    </row>
    <row r="46" spans="1:19" ht="27.75" customHeight="1" x14ac:dyDescent="0.25">
      <c r="A46" s="152"/>
      <c r="B46" s="157"/>
      <c r="C46" s="159"/>
      <c r="D46" s="144"/>
      <c r="E46" s="88" t="s">
        <v>75</v>
      </c>
      <c r="F46" s="89" t="s">
        <v>69</v>
      </c>
      <c r="G46" s="52"/>
      <c r="H46" s="3"/>
      <c r="I46" s="3"/>
      <c r="J46" s="3"/>
      <c r="K46" s="3"/>
      <c r="L46" s="3"/>
      <c r="M46" s="3"/>
      <c r="N46" s="3"/>
      <c r="O46" s="3"/>
      <c r="P46" s="103"/>
      <c r="Q46" s="123">
        <f t="shared" si="0"/>
        <v>0</v>
      </c>
      <c r="R46" s="68" t="e">
        <f t="shared" si="1"/>
        <v>#DIV/0!</v>
      </c>
      <c r="S46" s="69" t="e">
        <f t="shared" si="6"/>
        <v>#DIV/0!</v>
      </c>
    </row>
    <row r="47" spans="1:19" ht="25.5" customHeight="1" x14ac:dyDescent="0.25">
      <c r="A47" s="152"/>
      <c r="B47" s="157"/>
      <c r="C47" s="159"/>
      <c r="D47" s="90" t="s">
        <v>43</v>
      </c>
      <c r="E47" s="38" t="s">
        <v>143</v>
      </c>
      <c r="F47" s="32" t="s">
        <v>77</v>
      </c>
      <c r="G47" s="52"/>
      <c r="H47" s="3"/>
      <c r="I47" s="3"/>
      <c r="J47" s="3"/>
      <c r="K47" s="3"/>
      <c r="L47" s="3"/>
      <c r="M47" s="3"/>
      <c r="N47" s="3"/>
      <c r="O47" s="3"/>
      <c r="P47" s="103"/>
      <c r="Q47" s="123">
        <f t="shared" si="0"/>
        <v>0</v>
      </c>
      <c r="R47" s="68" t="e">
        <f t="shared" si="1"/>
        <v>#DIV/0!</v>
      </c>
      <c r="S47" s="69" t="e">
        <f t="shared" si="6"/>
        <v>#DIV/0!</v>
      </c>
    </row>
    <row r="48" spans="1:19" ht="25.5" customHeight="1" x14ac:dyDescent="0.25">
      <c r="A48" s="152"/>
      <c r="B48" s="157"/>
      <c r="C48" s="159"/>
      <c r="D48" s="34" t="s">
        <v>44</v>
      </c>
      <c r="E48" s="33" t="s">
        <v>144</v>
      </c>
      <c r="F48" s="32" t="s">
        <v>101</v>
      </c>
      <c r="G48" s="53"/>
      <c r="H48" s="4"/>
      <c r="I48" s="4"/>
      <c r="J48" s="4"/>
      <c r="K48" s="4"/>
      <c r="L48" s="4"/>
      <c r="M48" s="4"/>
      <c r="N48" s="4"/>
      <c r="O48" s="4"/>
      <c r="P48" s="104"/>
      <c r="Q48" s="123">
        <f t="shared" si="0"/>
        <v>0</v>
      </c>
      <c r="R48" s="68" t="e">
        <f t="shared" si="1"/>
        <v>#DIV/0!</v>
      </c>
      <c r="S48" s="69" t="e">
        <f t="shared" si="6"/>
        <v>#DIV/0!</v>
      </c>
    </row>
    <row r="49" spans="1:19" ht="25.5" customHeight="1" x14ac:dyDescent="0.25">
      <c r="A49" s="152"/>
      <c r="B49" s="157"/>
      <c r="C49" s="159"/>
      <c r="D49" s="34" t="s">
        <v>78</v>
      </c>
      <c r="E49" s="33" t="s">
        <v>79</v>
      </c>
      <c r="F49" s="32" t="s">
        <v>101</v>
      </c>
      <c r="G49" s="53"/>
      <c r="H49" s="4"/>
      <c r="I49" s="4"/>
      <c r="J49" s="4"/>
      <c r="K49" s="4"/>
      <c r="L49" s="4"/>
      <c r="M49" s="4"/>
      <c r="N49" s="4"/>
      <c r="O49" s="4"/>
      <c r="P49" s="104"/>
      <c r="Q49" s="123">
        <f t="shared" si="0"/>
        <v>0</v>
      </c>
      <c r="R49" s="68" t="e">
        <f t="shared" si="1"/>
        <v>#DIV/0!</v>
      </c>
      <c r="S49" s="69" t="e">
        <f t="shared" si="6"/>
        <v>#DIV/0!</v>
      </c>
    </row>
    <row r="50" spans="1:19" ht="25.5" customHeight="1" thickBot="1" x14ac:dyDescent="0.3">
      <c r="A50" s="152"/>
      <c r="B50" s="157"/>
      <c r="C50" s="159"/>
      <c r="D50" s="35" t="s">
        <v>45</v>
      </c>
      <c r="E50" s="46" t="s">
        <v>80</v>
      </c>
      <c r="F50" s="91" t="s">
        <v>69</v>
      </c>
      <c r="G50" s="54"/>
      <c r="H50" s="5"/>
      <c r="I50" s="5"/>
      <c r="J50" s="5"/>
      <c r="K50" s="5"/>
      <c r="L50" s="5"/>
      <c r="M50" s="5"/>
      <c r="N50" s="5"/>
      <c r="O50" s="5"/>
      <c r="P50" s="105"/>
      <c r="Q50" s="114">
        <f t="shared" si="0"/>
        <v>0</v>
      </c>
      <c r="R50" s="63" t="e">
        <f t="shared" si="1"/>
        <v>#DIV/0!</v>
      </c>
      <c r="S50" s="64" t="e">
        <f t="shared" si="6"/>
        <v>#DIV/0!</v>
      </c>
    </row>
    <row r="51" spans="1:19" ht="30" x14ac:dyDescent="0.25">
      <c r="A51" s="146">
        <v>6</v>
      </c>
      <c r="B51" s="156" t="s">
        <v>46</v>
      </c>
      <c r="C51" s="158">
        <v>0.2</v>
      </c>
      <c r="D51" s="141" t="s">
        <v>47</v>
      </c>
      <c r="E51" s="40" t="s">
        <v>169</v>
      </c>
      <c r="F51" s="41" t="s">
        <v>69</v>
      </c>
      <c r="G51" s="51"/>
      <c r="H51" s="2"/>
      <c r="I51" s="2"/>
      <c r="J51" s="2"/>
      <c r="K51" s="2"/>
      <c r="L51" s="2"/>
      <c r="M51" s="2"/>
      <c r="N51" s="2"/>
      <c r="O51" s="2"/>
      <c r="P51" s="101"/>
      <c r="Q51" s="122">
        <f t="shared" si="0"/>
        <v>0</v>
      </c>
      <c r="R51" s="65" t="e">
        <f t="shared" si="1"/>
        <v>#DIV/0!</v>
      </c>
      <c r="S51" s="66" t="e">
        <f>R51*$C$51</f>
        <v>#DIV/0!</v>
      </c>
    </row>
    <row r="52" spans="1:19" ht="30" x14ac:dyDescent="0.25">
      <c r="A52" s="152"/>
      <c r="B52" s="157"/>
      <c r="C52" s="159"/>
      <c r="D52" s="142"/>
      <c r="E52" s="42" t="s">
        <v>96</v>
      </c>
      <c r="F52" s="43" t="s">
        <v>69</v>
      </c>
      <c r="G52" s="52"/>
      <c r="H52" s="3"/>
      <c r="I52" s="3"/>
      <c r="J52" s="3"/>
      <c r="K52" s="3"/>
      <c r="L52" s="3"/>
      <c r="M52" s="3"/>
      <c r="N52" s="3"/>
      <c r="O52" s="3"/>
      <c r="P52" s="103"/>
      <c r="Q52" s="123">
        <f t="shared" si="0"/>
        <v>0</v>
      </c>
      <c r="R52" s="68" t="e">
        <f t="shared" si="1"/>
        <v>#DIV/0!</v>
      </c>
      <c r="S52" s="69" t="e">
        <f t="shared" ref="S52:S62" si="7">R52*$C$51</f>
        <v>#DIV/0!</v>
      </c>
    </row>
    <row r="53" spans="1:19" ht="25.5" customHeight="1" x14ac:dyDescent="0.25">
      <c r="A53" s="152"/>
      <c r="B53" s="157"/>
      <c r="C53" s="159"/>
      <c r="D53" s="142"/>
      <c r="E53" s="42" t="s">
        <v>97</v>
      </c>
      <c r="F53" s="44" t="s">
        <v>69</v>
      </c>
      <c r="G53" s="52"/>
      <c r="H53" s="3"/>
      <c r="I53" s="3"/>
      <c r="J53" s="3"/>
      <c r="K53" s="3"/>
      <c r="L53" s="3"/>
      <c r="M53" s="3"/>
      <c r="N53" s="3"/>
      <c r="O53" s="3"/>
      <c r="P53" s="103"/>
      <c r="Q53" s="123">
        <f t="shared" si="0"/>
        <v>0</v>
      </c>
      <c r="R53" s="68" t="e">
        <f t="shared" si="1"/>
        <v>#DIV/0!</v>
      </c>
      <c r="S53" s="69" t="e">
        <f t="shared" si="7"/>
        <v>#DIV/0!</v>
      </c>
    </row>
    <row r="54" spans="1:19" ht="30.75" customHeight="1" x14ac:dyDescent="0.25">
      <c r="A54" s="152"/>
      <c r="B54" s="157"/>
      <c r="C54" s="159"/>
      <c r="D54" s="142"/>
      <c r="E54" s="42" t="s">
        <v>170</v>
      </c>
      <c r="F54" s="43" t="s">
        <v>69</v>
      </c>
      <c r="G54" s="52"/>
      <c r="H54" s="3"/>
      <c r="I54" s="3"/>
      <c r="J54" s="3"/>
      <c r="K54" s="3"/>
      <c r="L54" s="3"/>
      <c r="M54" s="3"/>
      <c r="N54" s="3"/>
      <c r="O54" s="3"/>
      <c r="P54" s="103"/>
      <c r="Q54" s="123">
        <f t="shared" si="0"/>
        <v>0</v>
      </c>
      <c r="R54" s="68" t="e">
        <f t="shared" si="1"/>
        <v>#DIV/0!</v>
      </c>
      <c r="S54" s="69" t="e">
        <f t="shared" si="7"/>
        <v>#DIV/0!</v>
      </c>
    </row>
    <row r="55" spans="1:19" ht="30" x14ac:dyDescent="0.25">
      <c r="A55" s="152"/>
      <c r="B55" s="157"/>
      <c r="C55" s="159"/>
      <c r="D55" s="143" t="s">
        <v>48</v>
      </c>
      <c r="E55" s="42" t="s">
        <v>98</v>
      </c>
      <c r="F55" s="43" t="s">
        <v>69</v>
      </c>
      <c r="G55" s="52"/>
      <c r="H55" s="3"/>
      <c r="I55" s="3"/>
      <c r="J55" s="3"/>
      <c r="K55" s="3"/>
      <c r="L55" s="3"/>
      <c r="M55" s="3"/>
      <c r="N55" s="3"/>
      <c r="O55" s="3"/>
      <c r="P55" s="103"/>
      <c r="Q55" s="123">
        <f t="shared" si="0"/>
        <v>0</v>
      </c>
      <c r="R55" s="68" t="e">
        <f t="shared" si="1"/>
        <v>#DIV/0!</v>
      </c>
      <c r="S55" s="69" t="e">
        <f t="shared" si="7"/>
        <v>#DIV/0!</v>
      </c>
    </row>
    <row r="56" spans="1:19" ht="45" x14ac:dyDescent="0.25">
      <c r="A56" s="152"/>
      <c r="B56" s="157"/>
      <c r="C56" s="159"/>
      <c r="D56" s="144"/>
      <c r="E56" s="42" t="s">
        <v>99</v>
      </c>
      <c r="F56" s="43" t="s">
        <v>69</v>
      </c>
      <c r="G56" s="52"/>
      <c r="H56" s="3"/>
      <c r="I56" s="3"/>
      <c r="J56" s="3"/>
      <c r="K56" s="3"/>
      <c r="L56" s="3"/>
      <c r="M56" s="3"/>
      <c r="N56" s="3"/>
      <c r="O56" s="3"/>
      <c r="P56" s="103"/>
      <c r="Q56" s="123">
        <f t="shared" si="0"/>
        <v>0</v>
      </c>
      <c r="R56" s="68" t="e">
        <f t="shared" si="1"/>
        <v>#DIV/0!</v>
      </c>
      <c r="S56" s="69" t="e">
        <f t="shared" si="7"/>
        <v>#DIV/0!</v>
      </c>
    </row>
    <row r="57" spans="1:19" ht="60" x14ac:dyDescent="0.25">
      <c r="A57" s="152"/>
      <c r="B57" s="157"/>
      <c r="C57" s="159"/>
      <c r="D57" s="143" t="s">
        <v>49</v>
      </c>
      <c r="E57" s="42" t="s">
        <v>152</v>
      </c>
      <c r="F57" s="43" t="s">
        <v>101</v>
      </c>
      <c r="G57" s="52"/>
      <c r="H57" s="3"/>
      <c r="I57" s="3"/>
      <c r="J57" s="3"/>
      <c r="K57" s="3"/>
      <c r="L57" s="3"/>
      <c r="M57" s="3"/>
      <c r="N57" s="3"/>
      <c r="O57" s="3"/>
      <c r="P57" s="103"/>
      <c r="Q57" s="123">
        <f t="shared" si="0"/>
        <v>0</v>
      </c>
      <c r="R57" s="68" t="e">
        <f t="shared" si="1"/>
        <v>#DIV/0!</v>
      </c>
      <c r="S57" s="69" t="e">
        <f t="shared" si="7"/>
        <v>#DIV/0!</v>
      </c>
    </row>
    <row r="58" spans="1:19" ht="25.5" customHeight="1" x14ac:dyDescent="0.25">
      <c r="A58" s="152"/>
      <c r="B58" s="157"/>
      <c r="C58" s="159"/>
      <c r="D58" s="144"/>
      <c r="E58" s="42" t="s">
        <v>100</v>
      </c>
      <c r="F58" s="43" t="s">
        <v>101</v>
      </c>
      <c r="G58" s="52"/>
      <c r="H58" s="3"/>
      <c r="I58" s="3"/>
      <c r="J58" s="3"/>
      <c r="K58" s="3"/>
      <c r="L58" s="3"/>
      <c r="M58" s="3"/>
      <c r="N58" s="3"/>
      <c r="O58" s="3"/>
      <c r="P58" s="103"/>
      <c r="Q58" s="123">
        <f t="shared" si="0"/>
        <v>0</v>
      </c>
      <c r="R58" s="68" t="e">
        <f t="shared" si="1"/>
        <v>#DIV/0!</v>
      </c>
      <c r="S58" s="69" t="e">
        <f t="shared" si="7"/>
        <v>#DIV/0!</v>
      </c>
    </row>
    <row r="59" spans="1:19" ht="30" x14ac:dyDescent="0.25">
      <c r="A59" s="152"/>
      <c r="B59" s="157"/>
      <c r="C59" s="159"/>
      <c r="D59" s="34" t="s">
        <v>50</v>
      </c>
      <c r="E59" s="45" t="s">
        <v>171</v>
      </c>
      <c r="F59" s="43" t="s">
        <v>69</v>
      </c>
      <c r="G59" s="53"/>
      <c r="H59" s="4"/>
      <c r="I59" s="4"/>
      <c r="J59" s="134"/>
      <c r="K59" s="7"/>
      <c r="L59" s="4"/>
      <c r="M59" s="4"/>
      <c r="N59" s="4"/>
      <c r="O59" s="4"/>
      <c r="P59" s="104"/>
      <c r="Q59" s="123">
        <f t="shared" si="0"/>
        <v>0</v>
      </c>
      <c r="R59" s="68" t="e">
        <f t="shared" si="1"/>
        <v>#DIV/0!</v>
      </c>
      <c r="S59" s="69" t="e">
        <f t="shared" si="7"/>
        <v>#DIV/0!</v>
      </c>
    </row>
    <row r="60" spans="1:19" ht="30" x14ac:dyDescent="0.25">
      <c r="A60" s="152"/>
      <c r="B60" s="157"/>
      <c r="C60" s="159"/>
      <c r="D60" s="34" t="s">
        <v>81</v>
      </c>
      <c r="E60" s="45" t="s">
        <v>153</v>
      </c>
      <c r="F60" s="43" t="s">
        <v>69</v>
      </c>
      <c r="G60" s="53"/>
      <c r="H60" s="4"/>
      <c r="I60" s="4"/>
      <c r="J60" s="134"/>
      <c r="K60" s="7"/>
      <c r="L60" s="4"/>
      <c r="M60" s="4"/>
      <c r="N60" s="4"/>
      <c r="O60" s="4"/>
      <c r="P60" s="104"/>
      <c r="Q60" s="123">
        <f t="shared" si="0"/>
        <v>0</v>
      </c>
      <c r="R60" s="68" t="e">
        <f t="shared" si="1"/>
        <v>#DIV/0!</v>
      </c>
      <c r="S60" s="69" t="e">
        <f t="shared" si="7"/>
        <v>#DIV/0!</v>
      </c>
    </row>
    <row r="61" spans="1:19" ht="25.5" customHeight="1" x14ac:dyDescent="0.25">
      <c r="A61" s="152"/>
      <c r="B61" s="157"/>
      <c r="C61" s="159"/>
      <c r="D61" s="142" t="s">
        <v>51</v>
      </c>
      <c r="E61" s="46" t="s">
        <v>105</v>
      </c>
      <c r="F61" s="43" t="s">
        <v>69</v>
      </c>
      <c r="G61" s="56"/>
      <c r="H61" s="5"/>
      <c r="I61" s="5"/>
      <c r="J61" s="135"/>
      <c r="K61" s="8"/>
      <c r="L61" s="5"/>
      <c r="M61" s="5"/>
      <c r="N61" s="5"/>
      <c r="O61" s="5"/>
      <c r="P61" s="105"/>
      <c r="Q61" s="123">
        <f t="shared" si="0"/>
        <v>0</v>
      </c>
      <c r="R61" s="130" t="e">
        <f t="shared" si="1"/>
        <v>#DIV/0!</v>
      </c>
      <c r="S61" s="120" t="e">
        <f t="shared" si="7"/>
        <v>#DIV/0!</v>
      </c>
    </row>
    <row r="62" spans="1:19" ht="30.75" thickBot="1" x14ac:dyDescent="0.3">
      <c r="A62" s="152"/>
      <c r="B62" s="157"/>
      <c r="C62" s="159"/>
      <c r="D62" s="145"/>
      <c r="E62" s="46" t="s">
        <v>106</v>
      </c>
      <c r="F62" s="44" t="s">
        <v>69</v>
      </c>
      <c r="G62" s="54"/>
      <c r="H62" s="5"/>
      <c r="I62" s="5"/>
      <c r="J62" s="135"/>
      <c r="K62" s="8"/>
      <c r="L62" s="5"/>
      <c r="M62" s="5"/>
      <c r="N62" s="5"/>
      <c r="O62" s="5"/>
      <c r="P62" s="105"/>
      <c r="Q62" s="114">
        <f t="shared" si="0"/>
        <v>0</v>
      </c>
      <c r="R62" s="63" t="e">
        <f t="shared" si="1"/>
        <v>#DIV/0!</v>
      </c>
      <c r="S62" s="64" t="e">
        <f t="shared" si="7"/>
        <v>#DIV/0!</v>
      </c>
    </row>
    <row r="63" spans="1:19" ht="30" x14ac:dyDescent="0.25">
      <c r="A63" s="146">
        <v>7</v>
      </c>
      <c r="B63" s="156" t="s">
        <v>52</v>
      </c>
      <c r="C63" s="158">
        <v>0.1</v>
      </c>
      <c r="D63" s="141" t="s">
        <v>53</v>
      </c>
      <c r="E63" s="40" t="s">
        <v>107</v>
      </c>
      <c r="F63" s="41" t="s">
        <v>69</v>
      </c>
      <c r="G63" s="51"/>
      <c r="H63" s="2"/>
      <c r="I63" s="2"/>
      <c r="J63" s="136"/>
      <c r="K63" s="9"/>
      <c r="L63" s="2"/>
      <c r="M63" s="2"/>
      <c r="N63" s="2"/>
      <c r="O63" s="2"/>
      <c r="P63" s="101"/>
      <c r="Q63" s="113">
        <f t="shared" si="0"/>
        <v>0</v>
      </c>
      <c r="R63" s="67" t="e">
        <f t="shared" si="1"/>
        <v>#DIV/0!</v>
      </c>
      <c r="S63" s="67" t="e">
        <f>R63*$C$63</f>
        <v>#DIV/0!</v>
      </c>
    </row>
    <row r="64" spans="1:19" ht="33.75" customHeight="1" x14ac:dyDescent="0.25">
      <c r="A64" s="152"/>
      <c r="B64" s="157"/>
      <c r="C64" s="159"/>
      <c r="D64" s="142"/>
      <c r="E64" s="42" t="s">
        <v>82</v>
      </c>
      <c r="F64" s="43" t="s">
        <v>69</v>
      </c>
      <c r="G64" s="52"/>
      <c r="H64" s="3"/>
      <c r="I64" s="3"/>
      <c r="J64" s="137"/>
      <c r="K64" s="10"/>
      <c r="L64" s="3"/>
      <c r="M64" s="3"/>
      <c r="N64" s="3"/>
      <c r="O64" s="3"/>
      <c r="P64" s="103"/>
      <c r="Q64" s="102">
        <f t="shared" si="0"/>
        <v>0</v>
      </c>
      <c r="R64" s="68" t="e">
        <f t="shared" si="1"/>
        <v>#DIV/0!</v>
      </c>
      <c r="S64" s="68" t="e">
        <f t="shared" ref="S64:S70" si="8">R64*$C$63</f>
        <v>#DIV/0!</v>
      </c>
    </row>
    <row r="65" spans="1:19" ht="25.5" customHeight="1" x14ac:dyDescent="0.25">
      <c r="A65" s="152"/>
      <c r="B65" s="157"/>
      <c r="C65" s="159"/>
      <c r="D65" s="142"/>
      <c r="E65" s="42" t="s">
        <v>84</v>
      </c>
      <c r="F65" s="43" t="s">
        <v>69</v>
      </c>
      <c r="G65" s="52"/>
      <c r="H65" s="3"/>
      <c r="I65" s="3"/>
      <c r="J65" s="137"/>
      <c r="K65" s="10"/>
      <c r="L65" s="3"/>
      <c r="M65" s="3"/>
      <c r="N65" s="3"/>
      <c r="O65" s="3"/>
      <c r="P65" s="103"/>
      <c r="Q65" s="102">
        <f t="shared" si="0"/>
        <v>0</v>
      </c>
      <c r="R65" s="68" t="e">
        <f t="shared" si="1"/>
        <v>#DIV/0!</v>
      </c>
      <c r="S65" s="68" t="e">
        <f t="shared" si="8"/>
        <v>#DIV/0!</v>
      </c>
    </row>
    <row r="66" spans="1:19" ht="45" x14ac:dyDescent="0.25">
      <c r="A66" s="152"/>
      <c r="B66" s="157"/>
      <c r="C66" s="159"/>
      <c r="D66" s="90" t="s">
        <v>54</v>
      </c>
      <c r="E66" s="45" t="s">
        <v>154</v>
      </c>
      <c r="F66" s="99" t="s">
        <v>88</v>
      </c>
      <c r="G66" s="53"/>
      <c r="H66" s="4"/>
      <c r="I66" s="4"/>
      <c r="J66" s="134"/>
      <c r="K66" s="7"/>
      <c r="L66" s="4"/>
      <c r="M66" s="4"/>
      <c r="N66" s="4"/>
      <c r="O66" s="4"/>
      <c r="P66" s="104"/>
      <c r="Q66" s="102">
        <f t="shared" ref="Q66:Q88" si="9">O66-(O66*P66)</f>
        <v>0</v>
      </c>
      <c r="R66" s="68" t="e">
        <f t="shared" ref="R66:R88" si="10">Q66/N66</f>
        <v>#DIV/0!</v>
      </c>
      <c r="S66" s="68" t="e">
        <f t="shared" si="8"/>
        <v>#DIV/0!</v>
      </c>
    </row>
    <row r="67" spans="1:19" ht="30" x14ac:dyDescent="0.25">
      <c r="A67" s="152"/>
      <c r="B67" s="157"/>
      <c r="C67" s="159"/>
      <c r="D67" s="34" t="s">
        <v>55</v>
      </c>
      <c r="E67" s="45" t="s">
        <v>85</v>
      </c>
      <c r="F67" s="43" t="s">
        <v>102</v>
      </c>
      <c r="G67" s="53"/>
      <c r="H67" s="4"/>
      <c r="I67" s="4"/>
      <c r="J67" s="134"/>
      <c r="K67" s="7"/>
      <c r="L67" s="4"/>
      <c r="M67" s="4"/>
      <c r="N67" s="4"/>
      <c r="O67" s="4"/>
      <c r="P67" s="104"/>
      <c r="Q67" s="102">
        <f t="shared" si="9"/>
        <v>0</v>
      </c>
      <c r="R67" s="68" t="e">
        <f t="shared" si="10"/>
        <v>#DIV/0!</v>
      </c>
      <c r="S67" s="68" t="e">
        <f t="shared" si="8"/>
        <v>#DIV/0!</v>
      </c>
    </row>
    <row r="68" spans="1:19" ht="45" x14ac:dyDescent="0.25">
      <c r="A68" s="152"/>
      <c r="B68" s="157"/>
      <c r="C68" s="159"/>
      <c r="D68" s="34" t="s">
        <v>108</v>
      </c>
      <c r="E68" s="45" t="s">
        <v>109</v>
      </c>
      <c r="F68" s="43" t="s">
        <v>102</v>
      </c>
      <c r="G68" s="53"/>
      <c r="H68" s="4"/>
      <c r="I68" s="4"/>
      <c r="J68" s="134"/>
      <c r="K68" s="7"/>
      <c r="L68" s="4"/>
      <c r="M68" s="4"/>
      <c r="N68" s="4"/>
      <c r="O68" s="4"/>
      <c r="P68" s="104"/>
      <c r="Q68" s="102">
        <f t="shared" si="9"/>
        <v>0</v>
      </c>
      <c r="R68" s="68" t="e">
        <f t="shared" si="10"/>
        <v>#DIV/0!</v>
      </c>
      <c r="S68" s="68" t="e">
        <f t="shared" si="8"/>
        <v>#DIV/0!</v>
      </c>
    </row>
    <row r="69" spans="1:19" ht="35.25" customHeight="1" x14ac:dyDescent="0.25">
      <c r="A69" s="152"/>
      <c r="B69" s="157"/>
      <c r="C69" s="159"/>
      <c r="D69" s="34" t="s">
        <v>56</v>
      </c>
      <c r="E69" s="42" t="s">
        <v>83</v>
      </c>
      <c r="F69" s="43" t="s">
        <v>69</v>
      </c>
      <c r="G69" s="53"/>
      <c r="H69" s="4"/>
      <c r="I69" s="4"/>
      <c r="J69" s="134"/>
      <c r="K69" s="7"/>
      <c r="L69" s="4"/>
      <c r="M69" s="4"/>
      <c r="N69" s="4"/>
      <c r="O69" s="4"/>
      <c r="P69" s="104"/>
      <c r="Q69" s="115">
        <f t="shared" si="9"/>
        <v>0</v>
      </c>
      <c r="R69" s="68" t="e">
        <f t="shared" si="10"/>
        <v>#DIV/0!</v>
      </c>
      <c r="S69" s="68" t="e">
        <f t="shared" si="8"/>
        <v>#DIV/0!</v>
      </c>
    </row>
    <row r="70" spans="1:19" ht="30.75" thickBot="1" x14ac:dyDescent="0.3">
      <c r="A70" s="152"/>
      <c r="B70" s="157"/>
      <c r="C70" s="159"/>
      <c r="D70" s="35" t="s">
        <v>57</v>
      </c>
      <c r="E70" s="46" t="s">
        <v>110</v>
      </c>
      <c r="F70" s="91" t="s">
        <v>69</v>
      </c>
      <c r="G70" s="54"/>
      <c r="H70" s="5"/>
      <c r="I70" s="5"/>
      <c r="J70" s="135"/>
      <c r="K70" s="8"/>
      <c r="L70" s="5"/>
      <c r="M70" s="5"/>
      <c r="N70" s="5"/>
      <c r="O70" s="5"/>
      <c r="P70" s="105"/>
      <c r="Q70" s="114">
        <f t="shared" si="9"/>
        <v>0</v>
      </c>
      <c r="R70" s="63" t="e">
        <f t="shared" si="10"/>
        <v>#DIV/0!</v>
      </c>
      <c r="S70" s="63" t="e">
        <f t="shared" si="8"/>
        <v>#DIV/0!</v>
      </c>
    </row>
    <row r="71" spans="1:19" ht="25.5" customHeight="1" x14ac:dyDescent="0.25">
      <c r="A71" s="146">
        <v>8</v>
      </c>
      <c r="B71" s="156" t="s">
        <v>58</v>
      </c>
      <c r="C71" s="158">
        <v>0.05</v>
      </c>
      <c r="D71" s="141" t="s">
        <v>59</v>
      </c>
      <c r="E71" s="40" t="s">
        <v>111</v>
      </c>
      <c r="F71" s="41" t="s">
        <v>69</v>
      </c>
      <c r="G71" s="51"/>
      <c r="H71" s="2"/>
      <c r="I71" s="2"/>
      <c r="J71" s="136"/>
      <c r="K71" s="9"/>
      <c r="L71" s="2"/>
      <c r="M71" s="2"/>
      <c r="N71" s="2"/>
      <c r="O71" s="2"/>
      <c r="P71" s="101"/>
      <c r="Q71" s="116">
        <f t="shared" si="9"/>
        <v>0</v>
      </c>
      <c r="R71" s="67" t="e">
        <f t="shared" si="10"/>
        <v>#DIV/0!</v>
      </c>
      <c r="S71" s="119" t="e">
        <f>R71*$C$71</f>
        <v>#DIV/0!</v>
      </c>
    </row>
    <row r="72" spans="1:19" ht="25.5" customHeight="1" x14ac:dyDescent="0.25">
      <c r="A72" s="152"/>
      <c r="B72" s="157"/>
      <c r="C72" s="159"/>
      <c r="D72" s="142"/>
      <c r="E72" s="42" t="s">
        <v>112</v>
      </c>
      <c r="F72" s="43" t="s">
        <v>69</v>
      </c>
      <c r="G72" s="52"/>
      <c r="H72" s="3"/>
      <c r="I72" s="3"/>
      <c r="J72" s="137"/>
      <c r="K72" s="10"/>
      <c r="L72" s="3"/>
      <c r="M72" s="3"/>
      <c r="N72" s="3"/>
      <c r="O72" s="3"/>
      <c r="P72" s="103"/>
      <c r="Q72" s="117">
        <f t="shared" si="9"/>
        <v>0</v>
      </c>
      <c r="R72" s="68" t="e">
        <f t="shared" si="10"/>
        <v>#DIV/0!</v>
      </c>
      <c r="S72" s="119" t="e">
        <f t="shared" ref="S72:S76" si="11">R72*$C$71</f>
        <v>#DIV/0!</v>
      </c>
    </row>
    <row r="73" spans="1:19" ht="25.5" customHeight="1" x14ac:dyDescent="0.25">
      <c r="A73" s="152"/>
      <c r="B73" s="157"/>
      <c r="C73" s="159"/>
      <c r="D73" s="34" t="s">
        <v>60</v>
      </c>
      <c r="E73" s="42" t="s">
        <v>113</v>
      </c>
      <c r="F73" s="43" t="s">
        <v>69</v>
      </c>
      <c r="G73" s="52"/>
      <c r="H73" s="3"/>
      <c r="I73" s="3"/>
      <c r="J73" s="137"/>
      <c r="K73" s="10"/>
      <c r="L73" s="3"/>
      <c r="M73" s="3"/>
      <c r="N73" s="3"/>
      <c r="O73" s="3"/>
      <c r="P73" s="103"/>
      <c r="Q73" s="117">
        <f t="shared" si="9"/>
        <v>0</v>
      </c>
      <c r="R73" s="68" t="e">
        <f t="shared" si="10"/>
        <v>#DIV/0!</v>
      </c>
      <c r="S73" s="119" t="e">
        <f t="shared" si="11"/>
        <v>#DIV/0!</v>
      </c>
    </row>
    <row r="74" spans="1:19" ht="30.75" customHeight="1" x14ac:dyDescent="0.25">
      <c r="A74" s="152"/>
      <c r="B74" s="157"/>
      <c r="C74" s="159"/>
      <c r="D74" s="47" t="s">
        <v>61</v>
      </c>
      <c r="E74" s="42" t="s">
        <v>114</v>
      </c>
      <c r="F74" s="43" t="s">
        <v>69</v>
      </c>
      <c r="G74" s="52"/>
      <c r="H74" s="3"/>
      <c r="I74" s="3"/>
      <c r="J74" s="137"/>
      <c r="K74" s="10"/>
      <c r="L74" s="3"/>
      <c r="M74" s="3"/>
      <c r="N74" s="3"/>
      <c r="O74" s="3"/>
      <c r="P74" s="103"/>
      <c r="Q74" s="117">
        <f t="shared" si="9"/>
        <v>0</v>
      </c>
      <c r="R74" s="68" t="e">
        <f t="shared" si="10"/>
        <v>#DIV/0!</v>
      </c>
      <c r="S74" s="119" t="e">
        <f t="shared" si="11"/>
        <v>#DIV/0!</v>
      </c>
    </row>
    <row r="75" spans="1:19" ht="25.5" customHeight="1" x14ac:dyDescent="0.25">
      <c r="A75" s="152"/>
      <c r="B75" s="157"/>
      <c r="C75" s="159"/>
      <c r="D75" s="143" t="s">
        <v>86</v>
      </c>
      <c r="E75" s="42" t="s">
        <v>115</v>
      </c>
      <c r="F75" s="43" t="s">
        <v>69</v>
      </c>
      <c r="G75" s="52"/>
      <c r="H75" s="3"/>
      <c r="I75" s="3"/>
      <c r="J75" s="137"/>
      <c r="K75" s="10"/>
      <c r="L75" s="3"/>
      <c r="M75" s="3"/>
      <c r="N75" s="3"/>
      <c r="O75" s="3"/>
      <c r="P75" s="103"/>
      <c r="Q75" s="117">
        <f t="shared" si="9"/>
        <v>0</v>
      </c>
      <c r="R75" s="68" t="e">
        <f t="shared" si="10"/>
        <v>#DIV/0!</v>
      </c>
      <c r="S75" s="119" t="e">
        <f t="shared" si="11"/>
        <v>#DIV/0!</v>
      </c>
    </row>
    <row r="76" spans="1:19" ht="25.5" customHeight="1" thickBot="1" x14ac:dyDescent="0.3">
      <c r="A76" s="152"/>
      <c r="B76" s="157"/>
      <c r="C76" s="159"/>
      <c r="D76" s="145"/>
      <c r="E76" s="42" t="s">
        <v>116</v>
      </c>
      <c r="F76" s="43" t="s">
        <v>69</v>
      </c>
      <c r="G76" s="57"/>
      <c r="H76" s="3"/>
      <c r="I76" s="3"/>
      <c r="J76" s="137"/>
      <c r="K76" s="10"/>
      <c r="L76" s="3"/>
      <c r="M76" s="3"/>
      <c r="N76" s="3"/>
      <c r="O76" s="3"/>
      <c r="P76" s="103"/>
      <c r="Q76" s="118">
        <f t="shared" si="9"/>
        <v>0</v>
      </c>
      <c r="R76" s="63" t="e">
        <f t="shared" si="10"/>
        <v>#DIV/0!</v>
      </c>
      <c r="S76" s="121" t="e">
        <f t="shared" si="11"/>
        <v>#DIV/0!</v>
      </c>
    </row>
    <row r="77" spans="1:19" ht="25.5" customHeight="1" x14ac:dyDescent="0.25">
      <c r="A77" s="146">
        <v>9</v>
      </c>
      <c r="B77" s="156" t="s">
        <v>62</v>
      </c>
      <c r="C77" s="158">
        <v>0.1</v>
      </c>
      <c r="D77" s="92" t="s">
        <v>63</v>
      </c>
      <c r="E77" s="40" t="s">
        <v>122</v>
      </c>
      <c r="F77" s="93" t="s">
        <v>101</v>
      </c>
      <c r="G77" s="51"/>
      <c r="H77" s="2"/>
      <c r="I77" s="2"/>
      <c r="J77" s="136"/>
      <c r="K77" s="9"/>
      <c r="L77" s="2"/>
      <c r="M77" s="2"/>
      <c r="N77" s="2"/>
      <c r="O77" s="2"/>
      <c r="P77" s="101"/>
      <c r="Q77" s="122">
        <f t="shared" si="9"/>
        <v>0</v>
      </c>
      <c r="R77" s="65" t="e">
        <f t="shared" si="10"/>
        <v>#DIV/0!</v>
      </c>
      <c r="S77" s="66" t="e">
        <f>R77*$C$77</f>
        <v>#DIV/0!</v>
      </c>
    </row>
    <row r="78" spans="1:19" ht="25.5" customHeight="1" x14ac:dyDescent="0.25">
      <c r="A78" s="152"/>
      <c r="B78" s="157"/>
      <c r="C78" s="159"/>
      <c r="D78" s="143" t="s">
        <v>87</v>
      </c>
      <c r="E78" s="45" t="s">
        <v>178</v>
      </c>
      <c r="F78" s="43" t="s">
        <v>103</v>
      </c>
      <c r="G78" s="53"/>
      <c r="H78" s="4"/>
      <c r="I78" s="4"/>
      <c r="J78" s="134"/>
      <c r="K78" s="7"/>
      <c r="L78" s="4"/>
      <c r="M78" s="4"/>
      <c r="N78" s="4"/>
      <c r="O78" s="4"/>
      <c r="P78" s="104"/>
      <c r="Q78" s="123">
        <f t="shared" si="9"/>
        <v>0</v>
      </c>
      <c r="R78" s="68" t="e">
        <f t="shared" si="10"/>
        <v>#DIV/0!</v>
      </c>
      <c r="S78" s="69" t="e">
        <f t="shared" ref="S78:S84" si="12">R78*$C$77</f>
        <v>#DIV/0!</v>
      </c>
    </row>
    <row r="79" spans="1:19" ht="30" x14ac:dyDescent="0.25">
      <c r="A79" s="152"/>
      <c r="B79" s="157"/>
      <c r="C79" s="159"/>
      <c r="D79" s="142"/>
      <c r="E79" s="45" t="s">
        <v>117</v>
      </c>
      <c r="F79" s="43" t="s">
        <v>103</v>
      </c>
      <c r="G79" s="53"/>
      <c r="H79" s="4"/>
      <c r="I79" s="4"/>
      <c r="J79" s="134"/>
      <c r="K79" s="7"/>
      <c r="L79" s="4"/>
      <c r="M79" s="4"/>
      <c r="N79" s="4"/>
      <c r="O79" s="4"/>
      <c r="P79" s="104"/>
      <c r="Q79" s="123">
        <f t="shared" si="9"/>
        <v>0</v>
      </c>
      <c r="R79" s="68" t="e">
        <f t="shared" si="10"/>
        <v>#DIV/0!</v>
      </c>
      <c r="S79" s="69" t="e">
        <f t="shared" si="12"/>
        <v>#DIV/0!</v>
      </c>
    </row>
    <row r="80" spans="1:19" ht="25.5" customHeight="1" x14ac:dyDescent="0.25">
      <c r="A80" s="152"/>
      <c r="B80" s="157"/>
      <c r="C80" s="159"/>
      <c r="D80" s="143" t="s">
        <v>155</v>
      </c>
      <c r="E80" s="45" t="s">
        <v>118</v>
      </c>
      <c r="F80" s="43" t="s">
        <v>69</v>
      </c>
      <c r="G80" s="53"/>
      <c r="H80" s="4"/>
      <c r="I80" s="4"/>
      <c r="J80" s="134"/>
      <c r="K80" s="7"/>
      <c r="L80" s="4"/>
      <c r="M80" s="4"/>
      <c r="N80" s="4"/>
      <c r="O80" s="4"/>
      <c r="P80" s="104"/>
      <c r="Q80" s="123">
        <f t="shared" si="9"/>
        <v>0</v>
      </c>
      <c r="R80" s="68" t="e">
        <f t="shared" si="10"/>
        <v>#DIV/0!</v>
      </c>
      <c r="S80" s="69" t="e">
        <f t="shared" si="12"/>
        <v>#DIV/0!</v>
      </c>
    </row>
    <row r="81" spans="1:19" ht="25.5" customHeight="1" x14ac:dyDescent="0.25">
      <c r="A81" s="152"/>
      <c r="B81" s="157"/>
      <c r="C81" s="159"/>
      <c r="D81" s="144"/>
      <c r="E81" s="45" t="s">
        <v>119</v>
      </c>
      <c r="F81" s="43" t="s">
        <v>69</v>
      </c>
      <c r="G81" s="53"/>
      <c r="H81" s="4"/>
      <c r="I81" s="4"/>
      <c r="J81" s="134"/>
      <c r="K81" s="7"/>
      <c r="L81" s="4"/>
      <c r="M81" s="4"/>
      <c r="N81" s="4"/>
      <c r="O81" s="4"/>
      <c r="P81" s="104"/>
      <c r="Q81" s="123">
        <f t="shared" si="9"/>
        <v>0</v>
      </c>
      <c r="R81" s="68" t="e">
        <f t="shared" si="10"/>
        <v>#DIV/0!</v>
      </c>
      <c r="S81" s="69" t="e">
        <f t="shared" si="12"/>
        <v>#DIV/0!</v>
      </c>
    </row>
    <row r="82" spans="1:19" ht="30" x14ac:dyDescent="0.25">
      <c r="A82" s="152"/>
      <c r="B82" s="157"/>
      <c r="C82" s="159"/>
      <c r="D82" s="47" t="s">
        <v>156</v>
      </c>
      <c r="E82" s="45" t="s">
        <v>120</v>
      </c>
      <c r="F82" s="43" t="s">
        <v>88</v>
      </c>
      <c r="G82" s="53"/>
      <c r="H82" s="4"/>
      <c r="I82" s="4"/>
      <c r="J82" s="134"/>
      <c r="K82" s="7"/>
      <c r="L82" s="4"/>
      <c r="M82" s="4"/>
      <c r="N82" s="4"/>
      <c r="O82" s="4"/>
      <c r="P82" s="104"/>
      <c r="Q82" s="123">
        <f t="shared" si="9"/>
        <v>0</v>
      </c>
      <c r="R82" s="68" t="e">
        <f t="shared" si="10"/>
        <v>#DIV/0!</v>
      </c>
      <c r="S82" s="69" t="e">
        <f t="shared" si="12"/>
        <v>#DIV/0!</v>
      </c>
    </row>
    <row r="83" spans="1:19" ht="30" x14ac:dyDescent="0.25">
      <c r="A83" s="152"/>
      <c r="B83" s="157"/>
      <c r="C83" s="159"/>
      <c r="D83" s="143" t="s">
        <v>157</v>
      </c>
      <c r="E83" s="45" t="s">
        <v>121</v>
      </c>
      <c r="F83" s="43" t="s">
        <v>103</v>
      </c>
      <c r="G83" s="53"/>
      <c r="H83" s="4"/>
      <c r="I83" s="4"/>
      <c r="J83" s="134"/>
      <c r="K83" s="7"/>
      <c r="L83" s="4"/>
      <c r="M83" s="4"/>
      <c r="N83" s="4"/>
      <c r="O83" s="4"/>
      <c r="P83" s="104"/>
      <c r="Q83" s="123">
        <f t="shared" si="9"/>
        <v>0</v>
      </c>
      <c r="R83" s="68" t="e">
        <f t="shared" si="10"/>
        <v>#DIV/0!</v>
      </c>
      <c r="S83" s="69" t="e">
        <f t="shared" si="12"/>
        <v>#DIV/0!</v>
      </c>
    </row>
    <row r="84" spans="1:19" s="22" customFormat="1" ht="30.75" thickBot="1" x14ac:dyDescent="0.3">
      <c r="A84" s="152"/>
      <c r="B84" s="157"/>
      <c r="C84" s="159"/>
      <c r="D84" s="145"/>
      <c r="E84" s="49" t="s">
        <v>89</v>
      </c>
      <c r="F84" s="50" t="s">
        <v>103</v>
      </c>
      <c r="G84" s="58"/>
      <c r="H84" s="6"/>
      <c r="I84" s="6"/>
      <c r="J84" s="138"/>
      <c r="K84" s="11"/>
      <c r="L84" s="6"/>
      <c r="M84" s="6"/>
      <c r="N84" s="6"/>
      <c r="O84" s="6"/>
      <c r="P84" s="106"/>
      <c r="Q84" s="126">
        <f t="shared" si="9"/>
        <v>0</v>
      </c>
      <c r="R84" s="70" t="e">
        <f t="shared" si="10"/>
        <v>#DIV/0!</v>
      </c>
      <c r="S84" s="71" t="e">
        <f t="shared" si="12"/>
        <v>#DIV/0!</v>
      </c>
    </row>
    <row r="85" spans="1:19" ht="25.5" customHeight="1" x14ac:dyDescent="0.25">
      <c r="A85" s="146">
        <v>10</v>
      </c>
      <c r="B85" s="153" t="s">
        <v>64</v>
      </c>
      <c r="C85" s="155">
        <v>0.01</v>
      </c>
      <c r="D85" s="141" t="s">
        <v>65</v>
      </c>
      <c r="E85" s="48" t="s">
        <v>90</v>
      </c>
      <c r="F85" s="41" t="s">
        <v>69</v>
      </c>
      <c r="G85" s="59"/>
      <c r="H85" s="13"/>
      <c r="I85" s="13"/>
      <c r="J85" s="139"/>
      <c r="K85" s="26"/>
      <c r="L85" s="13"/>
      <c r="M85" s="13"/>
      <c r="N85" s="13"/>
      <c r="O85" s="13"/>
      <c r="P85" s="124"/>
      <c r="Q85" s="122">
        <f t="shared" si="9"/>
        <v>0</v>
      </c>
      <c r="R85" s="65" t="e">
        <f>Q85/N85</f>
        <v>#DIV/0!</v>
      </c>
      <c r="S85" s="66" t="e">
        <f>R85*$C$85</f>
        <v>#DIV/0!</v>
      </c>
    </row>
    <row r="86" spans="1:19" ht="25.5" customHeight="1" thickBot="1" x14ac:dyDescent="0.3">
      <c r="A86" s="152"/>
      <c r="B86" s="154"/>
      <c r="C86" s="151"/>
      <c r="D86" s="145"/>
      <c r="E86" s="49" t="s">
        <v>91</v>
      </c>
      <c r="F86" s="50" t="s">
        <v>69</v>
      </c>
      <c r="G86" s="60"/>
      <c r="H86" s="6"/>
      <c r="I86" s="6"/>
      <c r="J86" s="138"/>
      <c r="K86" s="11"/>
      <c r="L86" s="6"/>
      <c r="M86" s="6"/>
      <c r="N86" s="6"/>
      <c r="O86" s="6"/>
      <c r="P86" s="125"/>
      <c r="Q86" s="126">
        <f t="shared" si="9"/>
        <v>0</v>
      </c>
      <c r="R86" s="70" t="e">
        <f t="shared" si="10"/>
        <v>#DIV/0!</v>
      </c>
      <c r="S86" s="71" t="e">
        <f>R86*$C$85</f>
        <v>#DIV/0!</v>
      </c>
    </row>
    <row r="87" spans="1:19" ht="36.75" customHeight="1" x14ac:dyDescent="0.25">
      <c r="A87" s="146">
        <v>11</v>
      </c>
      <c r="B87" s="148" t="s">
        <v>174</v>
      </c>
      <c r="C87" s="150">
        <v>0.01</v>
      </c>
      <c r="D87" s="94" t="s">
        <v>172</v>
      </c>
      <c r="E87" s="42" t="s">
        <v>173</v>
      </c>
      <c r="F87" s="100" t="s">
        <v>69</v>
      </c>
      <c r="G87" s="52"/>
      <c r="H87" s="3"/>
      <c r="I87" s="3"/>
      <c r="J87" s="137"/>
      <c r="K87" s="10"/>
      <c r="L87" s="3"/>
      <c r="M87" s="3"/>
      <c r="N87" s="3"/>
      <c r="O87" s="3"/>
      <c r="P87" s="127"/>
      <c r="Q87" s="122">
        <f>O87-(O87*P87)</f>
        <v>0</v>
      </c>
      <c r="R87" s="65" t="e">
        <f t="shared" si="10"/>
        <v>#DIV/0!</v>
      </c>
      <c r="S87" s="66" t="e">
        <f>R87*$C$87</f>
        <v>#DIV/0!</v>
      </c>
    </row>
    <row r="88" spans="1:19" ht="30.75" thickBot="1" x14ac:dyDescent="0.3">
      <c r="A88" s="147"/>
      <c r="B88" s="149"/>
      <c r="C88" s="151"/>
      <c r="D88" s="95" t="s">
        <v>158</v>
      </c>
      <c r="E88" s="96" t="s">
        <v>92</v>
      </c>
      <c r="F88" s="50" t="s">
        <v>69</v>
      </c>
      <c r="G88" s="61"/>
      <c r="H88" s="14"/>
      <c r="I88" s="14"/>
      <c r="J88" s="140"/>
      <c r="K88" s="15"/>
      <c r="L88" s="14"/>
      <c r="M88" s="14"/>
      <c r="N88" s="14"/>
      <c r="O88" s="14"/>
      <c r="P88" s="128"/>
      <c r="Q88" s="114">
        <f t="shared" si="9"/>
        <v>0</v>
      </c>
      <c r="R88" s="63" t="e">
        <f t="shared" si="10"/>
        <v>#DIV/0!</v>
      </c>
      <c r="S88" s="64" t="e">
        <f>R88*$C$87</f>
        <v>#DIV/0!</v>
      </c>
    </row>
    <row r="89" spans="1:19" ht="15" customHeight="1" thickBot="1" x14ac:dyDescent="0.3">
      <c r="C89" s="16"/>
      <c r="D89" s="12"/>
      <c r="S89" s="129" t="e">
        <f>SUM(S2:S88)</f>
        <v>#DIV/0!</v>
      </c>
    </row>
    <row r="90" spans="1:19" x14ac:dyDescent="0.25">
      <c r="C90" s="18">
        <f>SUM(C2:C88)</f>
        <v>1</v>
      </c>
    </row>
  </sheetData>
  <mergeCells count="57">
    <mergeCell ref="A2:A10"/>
    <mergeCell ref="B2:B10"/>
    <mergeCell ref="C2:C10"/>
    <mergeCell ref="D2:D3"/>
    <mergeCell ref="D4:D6"/>
    <mergeCell ref="A11:A22"/>
    <mergeCell ref="B11:B22"/>
    <mergeCell ref="C11:C22"/>
    <mergeCell ref="D11:D12"/>
    <mergeCell ref="D17:D18"/>
    <mergeCell ref="D15:D16"/>
    <mergeCell ref="D13:D14"/>
    <mergeCell ref="A23:A34"/>
    <mergeCell ref="B23:B34"/>
    <mergeCell ref="C23:C34"/>
    <mergeCell ref="D24:D26"/>
    <mergeCell ref="D27:D29"/>
    <mergeCell ref="D32:D34"/>
    <mergeCell ref="D30:D31"/>
    <mergeCell ref="A35:A39"/>
    <mergeCell ref="B35:B39"/>
    <mergeCell ref="C35:C39"/>
    <mergeCell ref="D35:D36"/>
    <mergeCell ref="D37:D39"/>
    <mergeCell ref="D41:D46"/>
    <mergeCell ref="D61:D62"/>
    <mergeCell ref="A63:A70"/>
    <mergeCell ref="B63:B70"/>
    <mergeCell ref="C63:C70"/>
    <mergeCell ref="D63:D65"/>
    <mergeCell ref="A40:A50"/>
    <mergeCell ref="B40:B50"/>
    <mergeCell ref="C40:C50"/>
    <mergeCell ref="A51:A62"/>
    <mergeCell ref="B51:B62"/>
    <mergeCell ref="C51:C62"/>
    <mergeCell ref="D57:D58"/>
    <mergeCell ref="D51:D54"/>
    <mergeCell ref="D55:D56"/>
    <mergeCell ref="A77:A84"/>
    <mergeCell ref="B77:B84"/>
    <mergeCell ref="C77:C84"/>
    <mergeCell ref="A71:A76"/>
    <mergeCell ref="B71:B76"/>
    <mergeCell ref="C71:C76"/>
    <mergeCell ref="A87:A88"/>
    <mergeCell ref="B87:B88"/>
    <mergeCell ref="C87:C88"/>
    <mergeCell ref="A85:A86"/>
    <mergeCell ref="B85:B86"/>
    <mergeCell ref="C85:C86"/>
    <mergeCell ref="D71:D72"/>
    <mergeCell ref="D80:D81"/>
    <mergeCell ref="D83:D84"/>
    <mergeCell ref="D85:D86"/>
    <mergeCell ref="D75:D76"/>
    <mergeCell ref="D78:D79"/>
  </mergeCells>
  <conditionalFormatting sqref="J59:J86">
    <cfRule type="containsText" dxfId="0" priority="1" operator="containsText" text="1. Protetik">
      <formula>NOT(ISERROR(SEARCH("1. Protetik",J59)))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A2F1-7027-4E33-8A8F-E3FA5E2B3A3E}">
  <dimension ref="A3:A20"/>
  <sheetViews>
    <sheetView workbookViewId="0">
      <selection activeCell="A12" sqref="A12"/>
    </sheetView>
  </sheetViews>
  <sheetFormatPr defaultRowHeight="15" x14ac:dyDescent="0.25"/>
  <cols>
    <col min="1" max="1" width="192" customWidth="1"/>
  </cols>
  <sheetData>
    <row r="3" spans="1:1" ht="15.75" x14ac:dyDescent="0.25">
      <c r="A3" s="25" t="s">
        <v>165</v>
      </c>
    </row>
    <row r="4" spans="1:1" ht="15.75" x14ac:dyDescent="0.25">
      <c r="A4" s="25" t="s">
        <v>162</v>
      </c>
    </row>
    <row r="6" spans="1:1" ht="15.75" x14ac:dyDescent="0.25">
      <c r="A6" s="25" t="s">
        <v>163</v>
      </c>
    </row>
    <row r="7" spans="1:1" ht="15.75" x14ac:dyDescent="0.25">
      <c r="A7" s="25" t="s">
        <v>164</v>
      </c>
    </row>
    <row r="9" spans="1:1" ht="15.75" x14ac:dyDescent="0.25">
      <c r="A9" s="23" t="s">
        <v>159</v>
      </c>
    </row>
    <row r="10" spans="1:1" ht="15.75" x14ac:dyDescent="0.25">
      <c r="A10" s="23" t="s">
        <v>160</v>
      </c>
    </row>
    <row r="11" spans="1:1" ht="15.75" x14ac:dyDescent="0.25">
      <c r="A11" s="23" t="s">
        <v>161</v>
      </c>
    </row>
    <row r="12" spans="1:1" ht="15.75" x14ac:dyDescent="0.25">
      <c r="A12" s="24"/>
    </row>
    <row r="17" spans="1:1" ht="15.75" x14ac:dyDescent="0.25">
      <c r="A17" s="25"/>
    </row>
    <row r="20" spans="1:1" ht="15.75" x14ac:dyDescent="0.25">
      <c r="A20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Tilbudsliste</vt:lpstr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Oksen Jensen</dc:creator>
  <cp:lastModifiedBy>Liw Conradsen</cp:lastModifiedBy>
  <dcterms:created xsi:type="dcterms:W3CDTF">2022-08-30T07:19:27Z</dcterms:created>
  <dcterms:modified xsi:type="dcterms:W3CDTF">2023-02-23T10:36:47Z</dcterms:modified>
</cp:coreProperties>
</file>