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P:\WE\34.4003.03_Kongensgade_etape_5\04_Output\Nyt udbud\"/>
    </mc:Choice>
  </mc:AlternateContent>
  <xr:revisionPtr revIDLastSave="0" documentId="13_ncr:1_{101B4A54-A019-494D-819B-27DE2F176699}" xr6:coauthVersionLast="36" xr6:coauthVersionMax="36" xr10:uidLastSave="{00000000-0000-0000-0000-000000000000}"/>
  <bookViews>
    <workbookView xWindow="-60" yWindow="-180" windowWidth="16695" windowHeight="12885" tabRatio="842" firstSheet="1" activeTab="11" xr2:uid="{00000000-000D-0000-FFFF-FFFF00000000}"/>
  </bookViews>
  <sheets>
    <sheet name="Instruktion til Tilbudslisten " sheetId="22" r:id="rId1"/>
    <sheet name="Samleside" sheetId="1" r:id="rId2"/>
    <sheet name="Arbejdsplads" sheetId="2" r:id="rId3"/>
    <sheet name="Jordarbejder" sheetId="3" r:id="rId4"/>
    <sheet name="Ledningsgrav" sheetId="14" r:id="rId5"/>
    <sheet name="Afvanding" sheetId="6" r:id="rId6"/>
    <sheet name="Bundsikringsarbejder" sheetId="16" r:id="rId7"/>
    <sheet name="Stabiltgrusarbejder" sheetId="7" r:id="rId8"/>
    <sheet name="Brolægningsarbejder" sheetId="18" r:id="rId9"/>
    <sheet name="Varmblandet asfalt" sheetId="21" r:id="rId10"/>
    <sheet name="Øvrige retableringsarbejder" sheetId="24" r:id="rId11"/>
    <sheet name="Regningsarbejder" sheetId="25" r:id="rId12"/>
    <sheet name="Ark1" sheetId="23" r:id="rId13"/>
  </sheets>
  <definedNames>
    <definedName name="_xlnm.Print_Area" localSheetId="5">Afvanding!$A$1:$G$79</definedName>
    <definedName name="_xlnm.Print_Area" localSheetId="2">Arbejdsplads!$A$1:$G$27</definedName>
    <definedName name="_xlnm.Print_Area" localSheetId="8">Brolægningsarbejder!$A$1:$G$14</definedName>
    <definedName name="_xlnm.Print_Area" localSheetId="6">Bundsikringsarbejder!$A$1:$G$11</definedName>
    <definedName name="_xlnm.Print_Area" localSheetId="0">'Instruktion til Tilbudslisten '!$A$1:$Q$56</definedName>
    <definedName name="_xlnm.Print_Area" localSheetId="3">Jordarbejder!$A$1:$G$35</definedName>
    <definedName name="_xlnm.Print_Area" localSheetId="4">Ledningsgrav!$A$1:$G$56</definedName>
    <definedName name="_xlnm.Print_Area" localSheetId="11">Regningsarbejder!$A$1:$G$25</definedName>
    <definedName name="_xlnm.Print_Area" localSheetId="7">Stabiltgrusarbejder!$A$1:$G$14</definedName>
    <definedName name="_xlnm.Print_Area" localSheetId="9">'Varmblandet asfalt'!$A$1:$G$16</definedName>
    <definedName name="_xlnm.Print_Area" localSheetId="10">'Øvrige retableringsarbejder'!$A$1:$G$8</definedName>
    <definedName name="_xlnm.Print_Titles" localSheetId="5">Afvanding!$1:$3</definedName>
    <definedName name="_xlnm.Print_Titles" localSheetId="2">Arbejdsplads!$1:$3</definedName>
    <definedName name="_xlnm.Print_Titles" localSheetId="8">Brolægningsarbejder!$1:$3</definedName>
    <definedName name="_xlnm.Print_Titles" localSheetId="6">Bundsikringsarbejder!$1:$3</definedName>
    <definedName name="_xlnm.Print_Titles" localSheetId="3">Jordarbejder!$1:$3</definedName>
    <definedName name="_xlnm.Print_Titles" localSheetId="4">Ledningsgrav!$1:$3</definedName>
    <definedName name="_xlnm.Print_Titles" localSheetId="11">Regningsarbejder!$1:$3</definedName>
    <definedName name="_xlnm.Print_Titles" localSheetId="7">Stabiltgrusarbejder!$1:$3</definedName>
    <definedName name="_xlnm.Print_Titles" localSheetId="9">'Varmblandet asfalt'!$1:$3</definedName>
    <definedName name="_xlnm.Print_Titles" localSheetId="10">'Øvrige retableringsarbejder'!$1:$3</definedName>
    <definedName name="Z_CEF9E94D_F041_40F5_9C94_63331B8BA93F_.wvu.PrintArea" localSheetId="5" hidden="1">Afvanding!$A:$K</definedName>
    <definedName name="Z_CEF9E94D_F041_40F5_9C94_63331B8BA93F_.wvu.PrintArea" localSheetId="2" hidden="1">Arbejdsplads!$A$2:$K$27</definedName>
    <definedName name="Z_CEF9E94D_F041_40F5_9C94_63331B8BA93F_.wvu.PrintArea" localSheetId="8" hidden="1">Brolægningsarbejder!$A:$K</definedName>
    <definedName name="Z_CEF9E94D_F041_40F5_9C94_63331B8BA93F_.wvu.PrintArea" localSheetId="6" hidden="1">Bundsikringsarbejder!$A:$K</definedName>
    <definedName name="Z_CEF9E94D_F041_40F5_9C94_63331B8BA93F_.wvu.PrintArea" localSheetId="3" hidden="1">Jordarbejder!$A$1:$K$34</definedName>
    <definedName name="Z_CEF9E94D_F041_40F5_9C94_63331B8BA93F_.wvu.PrintArea" localSheetId="4" hidden="1">Ledningsgrav!$A$1:$K$56</definedName>
    <definedName name="Z_CEF9E94D_F041_40F5_9C94_63331B8BA93F_.wvu.PrintArea" localSheetId="11" hidden="1">Regningsarbejder!$A$1:$K$4</definedName>
    <definedName name="Z_CEF9E94D_F041_40F5_9C94_63331B8BA93F_.wvu.PrintArea" localSheetId="7" hidden="1">Stabiltgrusarbejder!$A:$K</definedName>
    <definedName name="Z_CEF9E94D_F041_40F5_9C94_63331B8BA93F_.wvu.PrintArea" localSheetId="9" hidden="1">'Varmblandet asfalt'!$A$1:$K$4</definedName>
    <definedName name="Z_CEF9E94D_F041_40F5_9C94_63331B8BA93F_.wvu.PrintArea" localSheetId="10" hidden="1">'Øvrige retableringsarbejder'!$A$1:$K$4</definedName>
    <definedName name="Z_CEF9E94D_F041_40F5_9C94_63331B8BA93F_.wvu.PrintTitles" localSheetId="5" hidden="1">Afvanding!$3:$3</definedName>
    <definedName name="Z_CEF9E94D_F041_40F5_9C94_63331B8BA93F_.wvu.PrintTitles" localSheetId="6" hidden="1">Bundsikringsarbejder!$1:$3</definedName>
    <definedName name="Z_CEF9E94D_F041_40F5_9C94_63331B8BA93F_.wvu.PrintTitles" localSheetId="3" hidden="1">Jordarbejder!$1:$3</definedName>
    <definedName name="Z_CEF9E94D_F041_40F5_9C94_63331B8BA93F_.wvu.PrintTitles" localSheetId="4" hidden="1">Ledningsgrav!$1:$3</definedName>
    <definedName name="Z_CEF9E94D_F041_40F5_9C94_63331B8BA93F_.wvu.PrintTitles" localSheetId="11" hidden="1">Regningsarbejder!$1:$3</definedName>
    <definedName name="Z_CEF9E94D_F041_40F5_9C94_63331B8BA93F_.wvu.PrintTitles" localSheetId="7" hidden="1">Stabiltgrusarbejder!$1:$3</definedName>
    <definedName name="Z_CEF9E94D_F041_40F5_9C94_63331B8BA93F_.wvu.PrintTitles" localSheetId="9" hidden="1">'Varmblandet asfalt'!$1:$3</definedName>
    <definedName name="Z_CEF9E94D_F041_40F5_9C94_63331B8BA93F_.wvu.PrintTitles" localSheetId="10" hidden="1">'Øvrige retableringsarbejder'!$1:$3</definedName>
    <definedName name="Z_CEF9E94D_F041_40F5_9C94_63331B8BA93F_.wvu.Rows" localSheetId="6" hidden="1">Bundsikringsarbejder!$12:$15</definedName>
  </definedNames>
  <calcPr calcId="191029"/>
  <customWorkbookViews>
    <customWorkbookView name="Sarah Nadine Midskov Wulff - Privat visning" guid="{CEF9E94D-F041-40F5-9C94-63331B8BA93F}" mergeInterval="0" personalView="1" xWindow="-1" yWindow="8" windowWidth="1101" windowHeight="828" tabRatio="842" activeSheetId="3"/>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7" i="6" l="1"/>
  <c r="J37" i="6"/>
  <c r="J34" i="6"/>
  <c r="G32" i="6"/>
  <c r="G31" i="6"/>
  <c r="G30" i="6"/>
  <c r="G26" i="6"/>
  <c r="J12" i="7" l="1"/>
  <c r="G12" i="7"/>
  <c r="J20" i="3" l="1"/>
  <c r="G20" i="3"/>
  <c r="J16" i="3"/>
  <c r="G16" i="3"/>
  <c r="J15" i="21" l="1"/>
  <c r="J14" i="21"/>
  <c r="J13" i="21"/>
  <c r="J12" i="21"/>
  <c r="J9" i="21"/>
  <c r="J77" i="6"/>
  <c r="G77" i="6"/>
  <c r="J53" i="14"/>
  <c r="G53" i="14"/>
  <c r="J48" i="14"/>
  <c r="G52" i="14"/>
  <c r="G50" i="14"/>
  <c r="G49" i="14"/>
  <c r="G48" i="14"/>
  <c r="J11" i="7"/>
  <c r="G11" i="7"/>
  <c r="G14" i="21"/>
  <c r="G13" i="21" l="1"/>
  <c r="J12" i="14" l="1"/>
  <c r="J11" i="14"/>
  <c r="J10" i="14"/>
  <c r="J9" i="14"/>
  <c r="G12" i="14"/>
  <c r="G11" i="14"/>
  <c r="G10" i="14"/>
  <c r="J11" i="21" l="1"/>
  <c r="J10" i="21"/>
  <c r="G12" i="21"/>
  <c r="G11" i="21"/>
  <c r="G10" i="21"/>
  <c r="J8" i="16"/>
  <c r="G8" i="16"/>
  <c r="J21" i="3" l="1"/>
  <c r="G21" i="3"/>
  <c r="J11" i="18"/>
  <c r="J10" i="18"/>
  <c r="J9" i="18"/>
  <c r="J8" i="18"/>
  <c r="J7" i="18"/>
  <c r="J6" i="18"/>
  <c r="G12" i="18"/>
  <c r="G11" i="18"/>
  <c r="G10" i="18"/>
  <c r="G9" i="18"/>
  <c r="G8" i="18"/>
  <c r="G7" i="18"/>
  <c r="G6" i="18"/>
  <c r="J52" i="14" l="1"/>
  <c r="J50" i="14"/>
  <c r="J49" i="14"/>
  <c r="J47" i="14"/>
  <c r="G47" i="14"/>
  <c r="J43" i="14"/>
  <c r="G43" i="14"/>
  <c r="J39" i="14"/>
  <c r="G39" i="14"/>
  <c r="J37" i="14"/>
  <c r="G37" i="14"/>
  <c r="G20" i="14"/>
  <c r="J19" i="14"/>
  <c r="G19" i="14"/>
  <c r="J75" i="6"/>
  <c r="G75" i="6"/>
  <c r="J74" i="6"/>
  <c r="G74" i="6"/>
  <c r="J73" i="6"/>
  <c r="G73" i="6"/>
  <c r="J72" i="6"/>
  <c r="G72" i="6"/>
  <c r="J68" i="6"/>
  <c r="G68" i="6"/>
  <c r="J66" i="6"/>
  <c r="G66" i="6"/>
  <c r="J63" i="6"/>
  <c r="G63" i="6"/>
  <c r="J32" i="3" l="1"/>
  <c r="J27" i="3"/>
  <c r="J26" i="3"/>
  <c r="J25" i="3"/>
  <c r="J24" i="3"/>
  <c r="J23" i="3"/>
  <c r="J22" i="3"/>
  <c r="G33" i="3"/>
  <c r="G30" i="3"/>
  <c r="G27" i="3"/>
  <c r="G26" i="3"/>
  <c r="G25" i="3"/>
  <c r="G24" i="3"/>
  <c r="G17" i="3"/>
  <c r="G15" i="3"/>
  <c r="G14" i="3"/>
  <c r="G13" i="3"/>
  <c r="J15" i="3"/>
  <c r="J14" i="3"/>
  <c r="J10" i="3"/>
  <c r="G10" i="3"/>
  <c r="G7" i="21"/>
  <c r="G9" i="21"/>
  <c r="J10" i="7"/>
  <c r="G10" i="7"/>
  <c r="G23" i="6"/>
  <c r="J78" i="6" l="1"/>
  <c r="G78" i="6"/>
  <c r="J61" i="6"/>
  <c r="G61" i="6"/>
  <c r="G59" i="6"/>
  <c r="G56" i="6"/>
  <c r="J55" i="6"/>
  <c r="G55" i="6"/>
  <c r="J54" i="6"/>
  <c r="G54" i="6"/>
  <c r="J51" i="6"/>
  <c r="G51" i="6"/>
  <c r="J50" i="6"/>
  <c r="G50" i="6"/>
  <c r="J48" i="6"/>
  <c r="G48" i="6"/>
  <c r="J47" i="6"/>
  <c r="G47" i="6"/>
  <c r="J46" i="6"/>
  <c r="G46" i="6"/>
  <c r="J43" i="6"/>
  <c r="G43" i="6"/>
  <c r="J40" i="6"/>
  <c r="G40" i="6"/>
  <c r="G39" i="6"/>
  <c r="J30" i="6"/>
  <c r="J36" i="6" l="1"/>
  <c r="G36" i="6"/>
  <c r="J35" i="6"/>
  <c r="G35" i="6"/>
  <c r="G34" i="6"/>
  <c r="J16" i="6"/>
  <c r="G16" i="6"/>
  <c r="G20" i="6"/>
  <c r="J20" i="6"/>
  <c r="G21" i="6"/>
  <c r="J21" i="6"/>
  <c r="G22" i="6"/>
  <c r="J22" i="6"/>
  <c r="G24" i="6"/>
  <c r="J24" i="6"/>
  <c r="G25" i="6"/>
  <c r="J26" i="6"/>
  <c r="G27" i="6"/>
  <c r="J27" i="6"/>
  <c r="G18" i="6"/>
  <c r="G17" i="6"/>
  <c r="J18" i="6" l="1"/>
  <c r="J32" i="6"/>
  <c r="J31" i="6"/>
  <c r="J17" i="6"/>
  <c r="G22" i="3" l="1"/>
  <c r="G23" i="3" l="1"/>
  <c r="G21" i="25" l="1"/>
  <c r="G13" i="7"/>
  <c r="G7" i="16"/>
  <c r="J24" i="25"/>
  <c r="J23" i="25"/>
  <c r="J22" i="25"/>
  <c r="J21" i="25"/>
  <c r="J17" i="25"/>
  <c r="J16" i="25"/>
  <c r="J15" i="25"/>
  <c r="J14" i="25"/>
  <c r="J13" i="25"/>
  <c r="J12" i="25"/>
  <c r="J11" i="25"/>
  <c r="J10" i="25"/>
  <c r="J9" i="25"/>
  <c r="J8" i="25"/>
  <c r="J7" i="25"/>
  <c r="J8" i="21"/>
  <c r="J7" i="21"/>
  <c r="J13" i="18"/>
  <c r="J12" i="18"/>
  <c r="J13" i="7"/>
  <c r="J8" i="7"/>
  <c r="J7" i="7"/>
  <c r="J10" i="16"/>
  <c r="J7" i="16"/>
  <c r="J15" i="6"/>
  <c r="J12" i="6"/>
  <c r="J11" i="6"/>
  <c r="J10" i="6"/>
  <c r="J55" i="14"/>
  <c r="J54" i="14"/>
  <c r="J32" i="14"/>
  <c r="J25" i="14"/>
  <c r="J24" i="14"/>
  <c r="J23" i="14"/>
  <c r="G8" i="14"/>
  <c r="J34" i="3"/>
  <c r="J33" i="3"/>
  <c r="G13" i="18"/>
  <c r="G8" i="7"/>
  <c r="G7" i="7"/>
  <c r="G8" i="21"/>
  <c r="G34" i="3" l="1"/>
  <c r="G32" i="3"/>
  <c r="J31" i="3"/>
  <c r="G31" i="3"/>
  <c r="J30" i="3"/>
  <c r="G12" i="3"/>
  <c r="G15" i="6" l="1"/>
  <c r="G14" i="14" l="1"/>
  <c r="J8" i="14"/>
  <c r="J14" i="14"/>
  <c r="G12" i="6" l="1"/>
  <c r="G11" i="6"/>
  <c r="J28" i="14" l="1"/>
  <c r="G28" i="14"/>
  <c r="J13" i="3"/>
  <c r="J18" i="3" s="1"/>
  <c r="J12" i="3"/>
  <c r="G23" i="25" l="1"/>
  <c r="G22" i="25"/>
  <c r="G54" i="14"/>
  <c r="G10" i="6" l="1"/>
  <c r="G10" i="16" l="1"/>
  <c r="J31" i="14" l="1"/>
  <c r="G31" i="14"/>
  <c r="G25" i="14"/>
  <c r="G24" i="14"/>
  <c r="G23" i="14"/>
  <c r="J9" i="6" l="1"/>
  <c r="J8" i="6"/>
  <c r="J36" i="14"/>
  <c r="J20" i="14"/>
  <c r="J17" i="14"/>
  <c r="J16" i="14"/>
  <c r="J21" i="14" l="1"/>
  <c r="J17" i="3"/>
  <c r="J17" i="2"/>
  <c r="J7" i="2"/>
  <c r="J19" i="2"/>
  <c r="J18" i="2"/>
  <c r="J22" i="14" l="1"/>
  <c r="J29" i="14" s="1"/>
  <c r="J19" i="3"/>
  <c r="J35" i="3" s="1"/>
  <c r="G55" i="14"/>
  <c r="G36" i="14"/>
  <c r="G32" i="14"/>
  <c r="J30" i="14" l="1"/>
  <c r="G9" i="6"/>
  <c r="G8" i="6"/>
  <c r="G9" i="14"/>
  <c r="G13" i="6" l="1"/>
  <c r="J40" i="14"/>
  <c r="J41" i="14" s="1"/>
  <c r="J56" i="14" s="1"/>
  <c r="J13" i="6"/>
  <c r="J14" i="6" l="1"/>
  <c r="J18" i="25"/>
  <c r="J19" i="25" s="1"/>
  <c r="J25" i="25" s="1"/>
  <c r="J14" i="2"/>
  <c r="J15" i="2" s="1"/>
  <c r="J22" i="2" s="1"/>
  <c r="J23" i="2" s="1"/>
  <c r="J27" i="2" s="1"/>
  <c r="G19" i="2"/>
  <c r="G18" i="2"/>
  <c r="G14" i="2"/>
  <c r="G15" i="2" s="1"/>
  <c r="G8" i="25"/>
  <c r="G9" i="25"/>
  <c r="G10" i="25"/>
  <c r="G11" i="25"/>
  <c r="G12" i="25"/>
  <c r="G13" i="25"/>
  <c r="G14" i="25"/>
  <c r="G15" i="25"/>
  <c r="G16" i="25"/>
  <c r="G17" i="25"/>
  <c r="G7" i="25"/>
  <c r="J8" i="24"/>
  <c r="G8" i="24"/>
  <c r="J16" i="21"/>
  <c r="J14" i="18"/>
  <c r="J14" i="7"/>
  <c r="J11" i="16"/>
  <c r="J28" i="6" l="1"/>
  <c r="J29" i="6" s="1"/>
  <c r="J41" i="6" s="1"/>
  <c r="J42" i="6" s="1"/>
  <c r="J52" i="6" s="1"/>
  <c r="J53" i="6" s="1"/>
  <c r="J64" i="6" s="1"/>
  <c r="G18" i="25"/>
  <c r="G19" i="25" s="1"/>
  <c r="G18" i="3"/>
  <c r="G19" i="3" s="1"/>
  <c r="G35" i="3" s="1"/>
  <c r="G22" i="2"/>
  <c r="J65" i="6" l="1"/>
  <c r="J79" i="6" s="1"/>
  <c r="C23" i="1"/>
  <c r="G24" i="25"/>
  <c r="C22" i="1"/>
  <c r="C21" i="1"/>
  <c r="C15" i="1"/>
  <c r="C16" i="1"/>
  <c r="C17" i="1"/>
  <c r="C18" i="1"/>
  <c r="C19" i="1"/>
  <c r="C20" i="1"/>
  <c r="G25" i="25" l="1"/>
  <c r="E23" i="1" s="1"/>
  <c r="E22" i="1"/>
  <c r="G15" i="21"/>
  <c r="G14" i="7"/>
  <c r="G24" i="1"/>
  <c r="C14" i="1"/>
  <c r="G17" i="14"/>
  <c r="G16" i="14"/>
  <c r="G14" i="18" l="1"/>
  <c r="E20" i="1" s="1"/>
  <c r="G21" i="14"/>
  <c r="G22" i="14" s="1"/>
  <c r="G14" i="6"/>
  <c r="G28" i="6" s="1"/>
  <c r="G29" i="6" s="1"/>
  <c r="G41" i="6" s="1"/>
  <c r="G16" i="21"/>
  <c r="E21" i="1" s="1"/>
  <c r="G11" i="16"/>
  <c r="E18" i="1" s="1"/>
  <c r="E19" i="1"/>
  <c r="G42" i="6" l="1"/>
  <c r="G52" i="6" s="1"/>
  <c r="G53" i="6" s="1"/>
  <c r="G29" i="14"/>
  <c r="G64" i="6" l="1"/>
  <c r="G65" i="6" s="1"/>
  <c r="G79" i="6" s="1"/>
  <c r="E17" i="1" s="1"/>
  <c r="G30" i="14"/>
  <c r="G40" i="14" s="1"/>
  <c r="G41" i="14" s="1"/>
  <c r="G56" i="14" s="1"/>
  <c r="E16" i="1" s="1"/>
  <c r="G23" i="2"/>
  <c r="G27" i="2" s="1"/>
  <c r="E14" i="1" s="1"/>
  <c r="E24" i="1" l="1"/>
</calcChain>
</file>

<file path=xl/sharedStrings.xml><?xml version="1.0" encoding="utf-8"?>
<sst xmlns="http://schemas.openxmlformats.org/spreadsheetml/2006/main" count="1470" uniqueCount="647">
  <si>
    <t>TILBUD</t>
  </si>
  <si>
    <t>Position</t>
  </si>
  <si>
    <t>Enhed</t>
  </si>
  <si>
    <t>1.2</t>
  </si>
  <si>
    <t>1.3</t>
  </si>
  <si>
    <t>2.2</t>
  </si>
  <si>
    <t>I alt</t>
  </si>
  <si>
    <t>7.2</t>
  </si>
  <si>
    <t>8.2</t>
  </si>
  <si>
    <t>8.3</t>
  </si>
  <si>
    <t>Betegnelse</t>
  </si>
  <si>
    <t>Mængde</t>
  </si>
  <si>
    <t>%</t>
  </si>
  <si>
    <t>Tilbud</t>
  </si>
  <si>
    <t xml:space="preserve">% </t>
  </si>
  <si>
    <t>Acontobegæring</t>
  </si>
  <si>
    <t xml:space="preserve">Specielle hensyn </t>
  </si>
  <si>
    <t>Specielle hensyn</t>
  </si>
  <si>
    <t>4.1</t>
  </si>
  <si>
    <t>4.2</t>
  </si>
  <si>
    <t>4.3</t>
  </si>
  <si>
    <t>8.1</t>
  </si>
  <si>
    <t>7.1</t>
  </si>
  <si>
    <t>6.1</t>
  </si>
  <si>
    <t>6.2</t>
  </si>
  <si>
    <t>6.3</t>
  </si>
  <si>
    <t>6.4</t>
  </si>
  <si>
    <t>5.1</t>
  </si>
  <si>
    <t>5.2</t>
  </si>
  <si>
    <t>3.3</t>
  </si>
  <si>
    <t>Opgave:</t>
  </si>
  <si>
    <t>Undertegnede entreprenør tilbyder hermed i henhold til udbudsmaterialet at udføre den udbudte opgave for nedstående tilbudssum</t>
  </si>
  <si>
    <t>Ydelse</t>
  </si>
  <si>
    <t xml:space="preserve">stk. </t>
  </si>
  <si>
    <t>1.6</t>
  </si>
  <si>
    <t>1.</t>
  </si>
  <si>
    <t>2.</t>
  </si>
  <si>
    <t>4.</t>
  </si>
  <si>
    <t>4.4</t>
  </si>
  <si>
    <t>5.</t>
  </si>
  <si>
    <t>6.</t>
  </si>
  <si>
    <t>7.</t>
  </si>
  <si>
    <t>8.</t>
  </si>
  <si>
    <t>ID nr.</t>
  </si>
  <si>
    <t>Faneblad: Samleside</t>
  </si>
  <si>
    <r>
      <t>·</t>
    </r>
    <r>
      <rPr>
        <sz val="7"/>
        <rFont val="Times New Roman"/>
        <family val="1"/>
      </rPr>
      <t xml:space="preserve">         </t>
    </r>
    <r>
      <rPr>
        <sz val="10"/>
        <rFont val="Verdana"/>
        <family val="2"/>
      </rPr>
      <t>I celle B6 indskrives projektnavn</t>
    </r>
  </si>
  <si>
    <r>
      <t>·</t>
    </r>
    <r>
      <rPr>
        <sz val="7"/>
        <rFont val="Times New Roman"/>
        <family val="1"/>
      </rPr>
      <t xml:space="preserve">         </t>
    </r>
    <r>
      <rPr>
        <sz val="10"/>
        <rFont val="Verdana"/>
        <family val="2"/>
      </rPr>
      <t>I celle D6 indskrives projekt nummer eller EU-Udbudsnummer hvis det er et offentlig udbud</t>
    </r>
  </si>
  <si>
    <r>
      <t>·</t>
    </r>
    <r>
      <rPr>
        <sz val="7"/>
        <rFont val="Times New Roman"/>
        <family val="1"/>
      </rPr>
      <t xml:space="preserve">         </t>
    </r>
    <r>
      <rPr>
        <sz val="10"/>
        <rFont val="Verdana"/>
        <family val="2"/>
      </rPr>
      <t xml:space="preserve">Alt andet information og tal overføres derefter ved at de resterende faneblade udfyldes af henholdsvis Ordregiver/Bygherre eller Tilbudsgiver. </t>
    </r>
  </si>
  <si>
    <r>
      <t>·</t>
    </r>
    <r>
      <rPr>
        <sz val="7"/>
        <rFont val="Times New Roman"/>
        <family val="1"/>
      </rPr>
      <t xml:space="preserve">         </t>
    </r>
    <r>
      <rPr>
        <sz val="10"/>
        <rFont val="Verdana"/>
        <family val="2"/>
      </rPr>
      <t>Tilbudsgiver skal udfylde og underskrive den resterende del af fanebladet (fra række 23 til række 45)</t>
    </r>
  </si>
  <si>
    <t>Faneblad: Delaftale 1.</t>
  </si>
  <si>
    <r>
      <t>·</t>
    </r>
    <r>
      <rPr>
        <sz val="7"/>
        <rFont val="Times New Roman"/>
        <family val="1"/>
      </rPr>
      <t xml:space="preserve">         </t>
    </r>
    <r>
      <rPr>
        <sz val="10"/>
        <rFont val="Verdana"/>
        <family val="2"/>
      </rPr>
      <t xml:space="preserve">I kolonne A skrives ID numret iht. flg. instruks: – Efter samme princip som vist i eksemplet </t>
    </r>
  </si>
  <si>
    <r>
      <t>o</t>
    </r>
    <r>
      <rPr>
        <sz val="7"/>
        <rFont val="Times New Roman"/>
        <family val="1"/>
      </rPr>
      <t xml:space="preserve">    </t>
    </r>
    <r>
      <rPr>
        <sz val="10"/>
        <rFont val="Verdana"/>
        <family val="2"/>
      </rPr>
      <t>ID Numrene i Delaftale 1 starter med 1</t>
    </r>
  </si>
  <si>
    <r>
      <t>o</t>
    </r>
    <r>
      <rPr>
        <sz val="7"/>
        <rFont val="Times New Roman"/>
        <family val="1"/>
      </rPr>
      <t xml:space="preserve">    </t>
    </r>
    <r>
      <rPr>
        <sz val="10"/>
        <rFont val="Verdana"/>
        <family val="2"/>
      </rPr>
      <t>Første varelinje og/eller delydelse har så ID nr. 1.1</t>
    </r>
  </si>
  <si>
    <r>
      <t>o</t>
    </r>
    <r>
      <rPr>
        <sz val="7"/>
        <rFont val="Times New Roman"/>
        <family val="1"/>
      </rPr>
      <t xml:space="preserve">    </t>
    </r>
    <r>
      <rPr>
        <sz val="10"/>
        <rFont val="Verdana"/>
        <family val="2"/>
      </rPr>
      <t>Anden varelinje og/eller delydelse har så ID nr. 1.2</t>
    </r>
  </si>
  <si>
    <r>
      <t>o</t>
    </r>
    <r>
      <rPr>
        <sz val="7"/>
        <rFont val="Times New Roman"/>
        <family val="1"/>
      </rPr>
      <t xml:space="preserve">    </t>
    </r>
    <r>
      <rPr>
        <sz val="10"/>
        <rFont val="Verdana"/>
        <family val="2"/>
      </rPr>
      <t xml:space="preserve">Osv. </t>
    </r>
  </si>
  <si>
    <r>
      <t>·</t>
    </r>
    <r>
      <rPr>
        <sz val="7"/>
        <rFont val="Times New Roman"/>
        <family val="1"/>
      </rPr>
      <t xml:space="preserve">         </t>
    </r>
    <r>
      <rPr>
        <sz val="10"/>
        <rFont val="Verdana"/>
        <family val="2"/>
      </rPr>
      <t>I celle B4 indskrives betegnelse for varerne/ydelserne i delaftale 1- Benævnelsen overføres automatisk til samlesiden (kort men sigende tekst for købet)</t>
    </r>
  </si>
  <si>
    <r>
      <t>·</t>
    </r>
    <r>
      <rPr>
        <sz val="7"/>
        <rFont val="Times New Roman"/>
        <family val="1"/>
      </rPr>
      <t xml:space="preserve">         </t>
    </r>
    <r>
      <rPr>
        <sz val="10"/>
        <rFont val="Verdana"/>
        <family val="2"/>
      </rPr>
      <t xml:space="preserve">I kolonnerne B indskrives henholdsvis vare-/ydelsesbetegnelse </t>
    </r>
  </si>
  <si>
    <r>
      <t>·</t>
    </r>
    <r>
      <rPr>
        <sz val="7"/>
        <rFont val="Times New Roman"/>
        <family val="1"/>
      </rPr>
      <t xml:space="preserve">         </t>
    </r>
    <r>
      <rPr>
        <sz val="10"/>
        <rFont val="Verdana"/>
        <family val="2"/>
      </rPr>
      <t>I kolonne C indskrives evt. specielle krav hvis haves – ellers undlades der at skrive noget og den eksisterende tekst slettes så cellerne står hvide</t>
    </r>
  </si>
  <si>
    <r>
      <t>·</t>
    </r>
    <r>
      <rPr>
        <sz val="7"/>
        <rFont val="Times New Roman"/>
        <family val="1"/>
      </rPr>
      <t xml:space="preserve">         </t>
    </r>
    <r>
      <rPr>
        <sz val="10"/>
        <rFont val="Verdana"/>
        <family val="2"/>
      </rPr>
      <t>I kolonne D – ud for de enkelte vare/ydelseslinjer indskrives en evt. anden prisenhed hvis ikke det er stk. (Det kan være time og eller kg. osv.)</t>
    </r>
  </si>
  <si>
    <r>
      <t>·</t>
    </r>
    <r>
      <rPr>
        <sz val="7"/>
        <rFont val="Times New Roman"/>
        <family val="1"/>
      </rPr>
      <t xml:space="preserve">         </t>
    </r>
    <r>
      <rPr>
        <sz val="10"/>
        <rFont val="Verdana"/>
        <family val="2"/>
      </rPr>
      <t xml:space="preserve">I kolonne E – ud for de enkelte vare/ydelseslinjer indskrives den forventede mængde forbrugt pr. år eller til den enkelte opgave </t>
    </r>
  </si>
  <si>
    <r>
      <t>·</t>
    </r>
    <r>
      <rPr>
        <sz val="7"/>
        <rFont val="Times New Roman"/>
        <family val="1"/>
      </rPr>
      <t xml:space="preserve">         </t>
    </r>
    <r>
      <rPr>
        <sz val="10"/>
        <rFont val="Verdana"/>
        <family val="2"/>
      </rPr>
      <t>Er der behov for flere vare/ydelseslinjer tilføjes de efter linje X.8 men før i alt linjen så referencen fra i alt til samlesiden bevares. (hus da at sikre formlerne i kolonne G)</t>
    </r>
  </si>
  <si>
    <r>
      <t>·</t>
    </r>
    <r>
      <rPr>
        <sz val="7"/>
        <rFont val="Times New Roman"/>
        <family val="1"/>
      </rPr>
      <t xml:space="preserve">         </t>
    </r>
    <r>
      <rPr>
        <sz val="10"/>
        <rFont val="Verdana"/>
        <family val="2"/>
      </rPr>
      <t xml:space="preserve">Tilbudsgiver skal kun skrive i kolonne F – den med grønne celler. </t>
    </r>
  </si>
  <si>
    <t>Faneblad: Delaftale 2.</t>
  </si>
  <si>
    <r>
      <t>·</t>
    </r>
    <r>
      <rPr>
        <sz val="7"/>
        <rFont val="Times New Roman"/>
        <family val="1"/>
      </rPr>
      <t xml:space="preserve">         </t>
    </r>
    <r>
      <rPr>
        <sz val="10"/>
        <rFont val="Verdana"/>
        <family val="2"/>
      </rPr>
      <t xml:space="preserve">I kolonne A skrives ID numret numret iht. flg. instruks: – Efter samme princip som vist i eksemplet </t>
    </r>
  </si>
  <si>
    <r>
      <t>o</t>
    </r>
    <r>
      <rPr>
        <sz val="7"/>
        <rFont val="Times New Roman"/>
        <family val="1"/>
      </rPr>
      <t xml:space="preserve">    </t>
    </r>
    <r>
      <rPr>
        <sz val="10"/>
        <rFont val="Verdana"/>
        <family val="2"/>
      </rPr>
      <t>ID Numrene i Delaftale 2 starter med 2</t>
    </r>
  </si>
  <si>
    <r>
      <t>o</t>
    </r>
    <r>
      <rPr>
        <sz val="7"/>
        <rFont val="Times New Roman"/>
        <family val="1"/>
      </rPr>
      <t xml:space="preserve">    </t>
    </r>
    <r>
      <rPr>
        <sz val="10"/>
        <rFont val="Verdana"/>
        <family val="2"/>
      </rPr>
      <t>Første varelinje og/eller delydelse har så ID nr. 2.1</t>
    </r>
  </si>
  <si>
    <r>
      <t>o</t>
    </r>
    <r>
      <rPr>
        <sz val="7"/>
        <rFont val="Times New Roman"/>
        <family val="1"/>
      </rPr>
      <t xml:space="preserve">    </t>
    </r>
    <r>
      <rPr>
        <sz val="10"/>
        <rFont val="Verdana"/>
        <family val="2"/>
      </rPr>
      <t>Anden varelinje og/eller delydelse har så ID nr. 2.2</t>
    </r>
  </si>
  <si>
    <r>
      <t>·</t>
    </r>
    <r>
      <rPr>
        <sz val="7"/>
        <rFont val="Times New Roman"/>
        <family val="1"/>
      </rPr>
      <t xml:space="preserve">         </t>
    </r>
    <r>
      <rPr>
        <sz val="10"/>
        <rFont val="Verdana"/>
        <family val="2"/>
      </rPr>
      <t>I celle B4 indskrives betegnelse for varerne/ydelserne i delaftale 2- Benævnelsen overføres automatisk til samlesiden (kort men sigende tekst for købet)</t>
    </r>
  </si>
  <si>
    <t>Faneblad: Delaftale 3.</t>
  </si>
  <si>
    <r>
      <t>·</t>
    </r>
    <r>
      <rPr>
        <sz val="7"/>
        <rFont val="Times New Roman"/>
        <family val="1"/>
      </rPr>
      <t xml:space="preserve">         </t>
    </r>
    <r>
      <rPr>
        <sz val="10"/>
        <rFont val="Verdana"/>
        <family val="2"/>
      </rPr>
      <t>Samme princip som i Delaftale 1 og 2</t>
    </r>
  </si>
  <si>
    <t>Faneblad: Delaftale 4.</t>
  </si>
  <si>
    <t>Faneblad: Delaftale 5.</t>
  </si>
  <si>
    <t>Faneblad: Delaftale 6.</t>
  </si>
  <si>
    <t>Faneblad: Delaftale 7.</t>
  </si>
  <si>
    <t>Faneblad: Delaftale 8.</t>
  </si>
  <si>
    <t>Flere Delaftaler end de 8</t>
  </si>
  <si>
    <r>
      <t>·</t>
    </r>
    <r>
      <rPr>
        <sz val="7"/>
        <rFont val="Times New Roman"/>
        <family val="1"/>
      </rPr>
      <t xml:space="preserve">         </t>
    </r>
    <r>
      <rPr>
        <sz val="10"/>
        <rFont val="Verdana"/>
        <family val="2"/>
      </rPr>
      <t xml:space="preserve">Nye/flere delaftaler oprettes efter samme princip som de første 8 delaftaler – dog skal vi her være påpasselig med at få henvisningen ført over på samlesiden. </t>
    </r>
  </si>
  <si>
    <r>
      <t>·</t>
    </r>
    <r>
      <rPr>
        <sz val="7"/>
        <rFont val="Times New Roman"/>
        <family val="1"/>
      </rPr>
      <t xml:space="preserve">         </t>
    </r>
    <r>
      <rPr>
        <sz val="10"/>
        <rFont val="Verdana"/>
        <family val="2"/>
      </rPr>
      <t>Vær opmærksom på at samlesiden kun skal fylde 1. side</t>
    </r>
  </si>
  <si>
    <t>Intstruktion til brug af tilbudslisten:</t>
  </si>
  <si>
    <r>
      <t>·</t>
    </r>
    <r>
      <rPr>
        <sz val="7"/>
        <rFont val="Times New Roman"/>
        <family val="1"/>
      </rPr>
      <t>         I</t>
    </r>
    <r>
      <rPr>
        <sz val="10"/>
        <rFont val="Verdana"/>
        <family val="2"/>
      </rPr>
      <t xml:space="preserve"> kolonne C indskrives evt. specielle krav hvis haves – ellers undlades der at skrive noget og den eksisterende tekst slettes så cellerne står hvide</t>
    </r>
  </si>
  <si>
    <t>Arbejdsplads</t>
  </si>
  <si>
    <t>Afsætning</t>
  </si>
  <si>
    <t>1.2.1</t>
  </si>
  <si>
    <t>Arbejdsplads og adgangsveje</t>
  </si>
  <si>
    <t>1.3.1</t>
  </si>
  <si>
    <t>Jordarbejder</t>
  </si>
  <si>
    <t>Ledningsgrav</t>
  </si>
  <si>
    <t>Afvanding</t>
  </si>
  <si>
    <t>Bundsikringsarbejder</t>
  </si>
  <si>
    <t>Stabiltgrusarbejder</t>
  </si>
  <si>
    <t>Brolægningsarbejder</t>
  </si>
  <si>
    <t>3.</t>
  </si>
  <si>
    <t>9.</t>
  </si>
  <si>
    <t>9.1</t>
  </si>
  <si>
    <t>9.2</t>
  </si>
  <si>
    <t>10.</t>
  </si>
  <si>
    <t>10.1</t>
  </si>
  <si>
    <t>10.2</t>
  </si>
  <si>
    <t>Varmblandet asfalt</t>
  </si>
  <si>
    <t>Priserne skal omfatte alle ydelser beskrevet under arbejdsplads.</t>
  </si>
  <si>
    <t>1.3.2</t>
  </si>
  <si>
    <t>Indretning af arbejdsplads. Herunder retablering samt til- og afrigning af vogne, el, vand, kloak, telefon mv.</t>
  </si>
  <si>
    <t>Drift af arbejdsplads. Herunder leje, el, vand, kloak, telefon, rengøring med videre.</t>
  </si>
  <si>
    <t>1.4</t>
  </si>
  <si>
    <t>Færdselsregulerende foranstaltninger</t>
  </si>
  <si>
    <t>1.4.1</t>
  </si>
  <si>
    <t>Etablering og vedligeholdelse af færdselsregulerende foranstaltninger. Herunder koordinering, flytning af skilte mv.</t>
  </si>
  <si>
    <t>1.5</t>
  </si>
  <si>
    <t>Ledninger og kabler</t>
  </si>
  <si>
    <t>1.5.1</t>
  </si>
  <si>
    <t>1.6.1</t>
  </si>
  <si>
    <t>1.6.2</t>
  </si>
  <si>
    <t>Andre arbejder vedr. arbejdsplads mv.</t>
  </si>
  <si>
    <t>Laboratoriefaciliteter og andre særlige foran-staltninger vedrørende arbejdsplads.</t>
  </si>
  <si>
    <t>Plan for sikkerhed og sundhed</t>
  </si>
  <si>
    <t>-</t>
  </si>
  <si>
    <t>Fast pris</t>
  </si>
  <si>
    <t>uge</t>
  </si>
  <si>
    <t>Forberedende arbejder</t>
  </si>
  <si>
    <t>2.2.2</t>
  </si>
  <si>
    <t>Priserne skal omfatte ydelserne beskrevet under jordarbejder.</t>
  </si>
  <si>
    <t>2.2.4</t>
  </si>
  <si>
    <t>Opbrydning</t>
  </si>
  <si>
    <t>2.2.4.1</t>
  </si>
  <si>
    <t>2.2.4.2</t>
  </si>
  <si>
    <t>2.2.4.3</t>
  </si>
  <si>
    <t>2.2.4.4</t>
  </si>
  <si>
    <t>2.2.4.5</t>
  </si>
  <si>
    <t>2.5</t>
  </si>
  <si>
    <t>2.5.1</t>
  </si>
  <si>
    <t>2.5.1.1</t>
  </si>
  <si>
    <t>2.5.1.2</t>
  </si>
  <si>
    <t>2.5.2</t>
  </si>
  <si>
    <t>2.5.3</t>
  </si>
  <si>
    <t>Råjordsarbejder</t>
  </si>
  <si>
    <t>Dybde = 2 - 5 m.</t>
  </si>
  <si>
    <t>lbm.</t>
  </si>
  <si>
    <t>ton</t>
  </si>
  <si>
    <t>3.3.2.1</t>
  </si>
  <si>
    <t>3.3.4</t>
  </si>
  <si>
    <t>3.3.3</t>
  </si>
  <si>
    <t>3.3.3.1</t>
  </si>
  <si>
    <t>3.3.3.2</t>
  </si>
  <si>
    <t>3.3.4.1</t>
  </si>
  <si>
    <t>3.3.4.2</t>
  </si>
  <si>
    <t>3.3.6</t>
  </si>
  <si>
    <t>3.3.6.1</t>
  </si>
  <si>
    <t>3.3.6.2</t>
  </si>
  <si>
    <t>3.3.6.3</t>
  </si>
  <si>
    <t>3.3.6.4</t>
  </si>
  <si>
    <t>Priserne skal omfatte alle ydelser beskrevet under ledningsgrave</t>
  </si>
  <si>
    <t>Afstivning</t>
  </si>
  <si>
    <t>Tillægspris for  anvendelse af gravekasse dybder under 2,5 m, incl alle gener heraf.</t>
  </si>
  <si>
    <t>Tillægspris for  anvendelse af gravekasse dybder over 2,5 m, incl alle gener heraf.</t>
  </si>
  <si>
    <t xml:space="preserve">Etablering, leje og drift af supplerende sugespidser, såfremt ovenstående afstand mellem spidser ikke er tilstrækkelig. </t>
  </si>
  <si>
    <t>Etablering af pejleboring for konstatering af grundvandsstand.</t>
  </si>
  <si>
    <t>Grundforstærkning - under ledning</t>
  </si>
  <si>
    <t>Grundforstærkning - over ledning</t>
  </si>
  <si>
    <t>Merpris for levering af letfyld (f.eks. Leca) i stedet for bundsikringsgrus</t>
  </si>
  <si>
    <t>Levering og udlægning af geotekstil i forbindelse med indbygning af letfyld</t>
  </si>
  <si>
    <t>Enhedspris</t>
  </si>
  <si>
    <t>4.1.1</t>
  </si>
  <si>
    <t>4.1.1.1</t>
  </si>
  <si>
    <t>4.1.2</t>
  </si>
  <si>
    <t>4.1.2.1</t>
  </si>
  <si>
    <t>4.2.2</t>
  </si>
  <si>
    <t>4.2.3</t>
  </si>
  <si>
    <t>4.2.4</t>
  </si>
  <si>
    <t>4.2.5</t>
  </si>
  <si>
    <t>4.2.6</t>
  </si>
  <si>
    <t>4.3.1</t>
  </si>
  <si>
    <t>4.3.1.1</t>
  </si>
  <si>
    <t>4.3.2</t>
  </si>
  <si>
    <t>4.3.2.1</t>
  </si>
  <si>
    <t>4.3.4</t>
  </si>
  <si>
    <t>4.4.1</t>
  </si>
  <si>
    <t>4.4.2</t>
  </si>
  <si>
    <t>Regnvandsledninger</t>
  </si>
  <si>
    <t>Spildevandsledninger</t>
  </si>
  <si>
    <t xml:space="preserve">Tv-inspektion af eksisterende stikledninger for konstatering af forløb og tilstand, efter aftale med tilsyn </t>
  </si>
  <si>
    <t>Regnvandsbrønde</t>
  </si>
  <si>
    <t>Spildevandsbrønde</t>
  </si>
  <si>
    <t>Opgravning af 1,00 m betonbrønd incl. tilfyldning, dybde 2 - 4 m.</t>
  </si>
  <si>
    <t>Afvanding - Overføres til samleside</t>
  </si>
  <si>
    <t>Levering og udlægning af bundsikringsgrus T=50 cm</t>
  </si>
  <si>
    <t>Bundsikringsarbejder - Overføres til samleside</t>
  </si>
  <si>
    <t>Levering og udlægning af Stabiltgrus i kvalitet I T=20 cm</t>
  </si>
  <si>
    <t>Brolægningsarbejder - Overføres til samleside</t>
  </si>
  <si>
    <t>Varmblandet asfalt - Overføres til samleside</t>
  </si>
  <si>
    <t>Etablering af kanstensramper</t>
  </si>
  <si>
    <t>Øvrige retableringsarbejder</t>
  </si>
  <si>
    <t>Øvrige retableringsarbejder - Overføres til samleside</t>
  </si>
  <si>
    <t>Regningsarbejder</t>
  </si>
  <si>
    <t>Regningarbejder - Overføres til samleside</t>
  </si>
  <si>
    <t>Priserne skal omfatte alle ydelser beskrevet under regningsarbejder.</t>
  </si>
  <si>
    <t>Mandetimer og maskiner</t>
  </si>
  <si>
    <t>10.1.1</t>
  </si>
  <si>
    <t>10.1.2</t>
  </si>
  <si>
    <t>10.1.3</t>
  </si>
  <si>
    <t>10.1.4</t>
  </si>
  <si>
    <t>10.1.5</t>
  </si>
  <si>
    <t>10.1.6</t>
  </si>
  <si>
    <t>10.1.7</t>
  </si>
  <si>
    <t>10.1.8</t>
  </si>
  <si>
    <t>10.1.9</t>
  </si>
  <si>
    <t>10.1.10</t>
  </si>
  <si>
    <t>10.1.11</t>
  </si>
  <si>
    <t>10.2.1</t>
  </si>
  <si>
    <t>10.2.2</t>
  </si>
  <si>
    <t>Faglært håndværker</t>
  </si>
  <si>
    <t>Formand</t>
  </si>
  <si>
    <t>Lastbil. Inklusiv fører og driftsmidler.</t>
  </si>
  <si>
    <t>Lastbil med kran og grab. Inklusiv fører og driftsmidler.</t>
  </si>
  <si>
    <t>Gravemaskine &lt; 20 tons. Inklusiv fører og driftsmidler.</t>
  </si>
  <si>
    <t>Gravemaskine &gt; 20 tons. Inklusiv fører og driftsmidler.</t>
  </si>
  <si>
    <t>Rendegraver. Inklusiv fører og driftsmidler.</t>
  </si>
  <si>
    <t>Gummiged &lt;15 tons.  Inklusiv fører og driftsmidler.</t>
  </si>
  <si>
    <t>Gummiged &gt;15 tons.  Inklusiv fører og driftsmidler.</t>
  </si>
  <si>
    <t>Dumper. Inklusiv fører og driftsmidler.</t>
  </si>
  <si>
    <t>Andre arbejder</t>
  </si>
  <si>
    <t>timer</t>
  </si>
  <si>
    <t>Arbejdsplads - Overføres til samleside</t>
  </si>
  <si>
    <t>Jordarbejder - Overføres til samleside</t>
  </si>
  <si>
    <t>Ledningsgrav - Overføres til samleside</t>
  </si>
  <si>
    <t>Højst 50 % af posten kan udbetales før slutopgørelsen.</t>
  </si>
  <si>
    <t>Der ydes ikke betaling af drift udover den i tidsplanen angivne periode, med mindre forsinkelsen kan henføres til udskydelser og forlængelser, som bygherren har anmodet om.</t>
  </si>
  <si>
    <t xml:space="preserve">Skal omfatte alle udgifter forbundet med færdselsregulerende foranstaltninger samt udarbejdelse af skilteplan og godkendelse heraf. </t>
  </si>
  <si>
    <t xml:space="preserve">Skal omfatte alle udgifter forbundet laboratoriefaciliteter herunder udtagning af grundvandsprøver m.v. </t>
  </si>
  <si>
    <t>Skal indeholde alle udgifter forbundet med opfyldelse og indarbejdelse af beskrivelserne i Plan for sikkerhed og sundhed.</t>
  </si>
  <si>
    <t>Arbejdet skal omfatte alle udgifter i forbindelse konstatering af fremmedledningernes placering inkl. opgravning og tilfyldning, men ekskl. reetablering.</t>
  </si>
  <si>
    <t>Skal omfatte alle udgifter til håndtering og bortkørsel af jorden.</t>
  </si>
  <si>
    <t xml:space="preserve">Enhedsprisen er en tillægspris til ledningsprisen, hvor der graves i gravekasse som følge af de lokale forhold. Der skal anvendes 2 gravekasser pr. arbejdssted. </t>
  </si>
  <si>
    <t>døgn</t>
  </si>
  <si>
    <t>Posten bringes i anvendelse, hvor lænsning, grundet forhold som ikke kan lægges entreprenøren til last, er nødvendige ud over de første 5 døgn.
Afregningsmængden bestemmes som antal påbegyndte døgn pr. pumpe.</t>
  </si>
  <si>
    <t>Pejleboring etableres ved nedspuling, skylleboring eller boring. Metode er entreprenørens valg, men entreprenøren skal registrere jordbundsforhold, så behov for og metode til grundvandssænkning kan vælges. Nødvendige pejlinger af grundvand skal være indeholdt i enhedsprisen.</t>
  </si>
  <si>
    <t>Omfatter alle arbejder, inkl. fremføring af strømforsyning, filtergrus samt etablering af dyk- eller lænsepumpe.
Ydelsen inkluderer drift i indtil 5 døgn.
Afregningsmængden bestemmes som antallet af pumper, der opstilles efter aftale med tilsynet.</t>
  </si>
  <si>
    <t>Skal omfatte alle udgifter til opgravning, læsning, transport, bortskaffelse, indbygning af erstatningsfyld, regulering, opmåling, nivellement og materialekontrol.
Afregningsmængden opgøres ved opmåling og nivellement før og efter afgravning.</t>
  </si>
  <si>
    <t>Som pos. 3.3.4.1</t>
  </si>
  <si>
    <t>Som pos. 3.3.6.1</t>
  </si>
  <si>
    <t>Skal indeholde alle udgifter til levering og udlægning af geotekstilen.</t>
  </si>
  <si>
    <t>Afregningsmængden er fastsat som afstanden fra brøndmidte til brøndmidte målt som vandret afstand. Hvor ledningen ikke afslutter i en brønd, måles til ledningsende.
Ledningsdybder for de enkelte ledningsstrækninger mellem 2 brønde beregnes som gennemsnitsdybde for strækningen.</t>
  </si>
  <si>
    <t>Skal omfatte etablering af grenrør på stikledning for tilslutning af ekstra stik inkl. tilslutning af eksisterende stik.</t>
  </si>
  <si>
    <t>Skal omfatte tv-inspektion af eksisterende stik for konstatering af forløb og tilstand. Der udarbejdes skitse med angivelse af forløb, grenrør, længder, brud og kvalitet generelt.
Der stilles ikke krav til formel uddannelse af operatør, men operatør skal have dokumenteret erfaring fra TV-inspektion og kloakarbejder generelt.
Posten er fiktiv.</t>
  </si>
  <si>
    <t>Den teoretisk beregnede betonmængde til fyldning af ledningerne skal være lig med den faktisk forbrugte betonmængde.
Skal omfatte alle udgifter til opfyldning af ledninger der ikke er i brug med skumbeton eller lignende.</t>
  </si>
  <si>
    <t>Afregningsmængderne opgøres ved opmåling efter retableringen.</t>
  </si>
  <si>
    <t>Som pos. 8.1</t>
  </si>
  <si>
    <t>Skal omfatte alle udgifter til bruttobetaling inkl. alle tillæg, forsikringer og salærer.</t>
  </si>
  <si>
    <t>Som pos. 10.1.1</t>
  </si>
  <si>
    <t>Skal være den totale lejepris, omfattende alle udgifter til fører, betjening, brændstof og vedligeholdelse.</t>
  </si>
  <si>
    <t>Som pos. 10.1.4</t>
  </si>
  <si>
    <t>1.6.3</t>
  </si>
  <si>
    <t>Vibrationsmåling</t>
  </si>
  <si>
    <t>stk.</t>
  </si>
  <si>
    <t>1.6.4</t>
  </si>
  <si>
    <t>Fotoregistrering</t>
  </si>
  <si>
    <t>Skal indeholde alle udgifter forbundet med foto- eller videoregistrering af eksisterende revner mv. inkl. kopi af dokumentation til Bygherre.</t>
  </si>
  <si>
    <t>1.5.2</t>
  </si>
  <si>
    <t>Fremmedledninger uden for ledningsgrav.</t>
  </si>
  <si>
    <t>Som pos. 3.3.3.1</t>
  </si>
  <si>
    <t>Etablering af filtersatte sugespidser, dobbelt række. 1 sugespids pr. 2 m</t>
  </si>
  <si>
    <t>Tillægspris for forboring med 8" bor, og gruskastning omkring filter, ved filtersætning af sugespids.</t>
  </si>
  <si>
    <t>Der regnes med etablering af 1 sugespids pr. 2 m, Dobbelt række.
Ydelsen omfatter alle arbejder og leverancer, inkl. nedspuling/etablering, levering af filtergrus samt efterfølgende fjernelse og evt. retablering.</t>
  </si>
  <si>
    <t>Pumpebrønd sat i singlesgrube</t>
  </si>
  <si>
    <t>Korrugeret Ø315 opføring, inkl. singles. Ekskl. pumpe</t>
  </si>
  <si>
    <t>1.3.3</t>
  </si>
  <si>
    <t>Etablering af interimsvej</t>
  </si>
  <si>
    <t>Afregnes som en enhedspris pr. prøvehul.</t>
  </si>
  <si>
    <t>ø160 mm PVC SN8, dybde 2-3 m.</t>
  </si>
  <si>
    <t>ø160 mm PVC SN8, dybde 3-5 m.</t>
  </si>
  <si>
    <t>Dybde af brønde regnes fra bundløb til top af dæksel uanset sandfang.
Skal omfatte alle udgifter til udgravning, levering, og sætning af brønd , montering af karm og dæksel, tilfyldning, komprimering og bortskaffelse af overskudsjord.
Tilfyldningsmaterialet samt komprimeringen rundt om brøndene skal være af samme kvalitet angivet for kloakledninger.
Støbejern er bygherreleverance.</t>
  </si>
  <si>
    <t xml:space="preserve">Skal omfatte alle udgifter til levering, indbygning, regulering, komprimering og materialekontrol.
Afregningsmængden opgøres ved opmåling og nivellement efter retableringen. </t>
  </si>
  <si>
    <t>Udskiftning af dårlig jord under ledning. Inklusiv bortkørsel og erstatning med bundsikringsand.  Inklusiv eventuelle deponeringsafgifter.</t>
  </si>
  <si>
    <t>Udskiftning af dårlig jord under ledning. Inklusiv bortkørsel og erstatning med 16-32 mm singels.  Inklusiv eventuelle deponeringsafgifter.</t>
  </si>
  <si>
    <t>Fremmedledninger og kabler i ledningsgrav. Herunder  indhentning af oplysninger hos lednings-ejerne, samt hensyntagen til ledninger generelt.</t>
  </si>
  <si>
    <t>Skal omfatte alle udgifter forbundet med fremmedledninger og kabler herunder krydsninger og sikring i forbindelse med krydsninger, men ikke evt. sikring og omlægning ved længere stræk med parallelgravning - dette afregnes unde pos. 1.5.2 og 1.5.3.</t>
  </si>
  <si>
    <t>1.5.3</t>
  </si>
  <si>
    <t>Udskiftning af dårlig jord over ledning inklusiv bortkørsel og erstatning med egnet fyldmateriale. Inklusiv eventuelle deponeringsafgifter.</t>
  </si>
  <si>
    <t>Leje og drift 2" dykpumpe</t>
  </si>
  <si>
    <t>Leje og drift af 4" dykpumpe</t>
  </si>
  <si>
    <t>Ydelsen skal omfatte anstilling og afrigning sugespidsanlæg.
Herunder alle biydelser og leverancer, inkl. fremføring af strømforsyning og slanger, transport mm.
Sugespids skal nedbringes ved nedspuling, skylleboring eller boring.
Prisen skal omfatte demontering inkl. lukning af huller fra sugespidser på forskriftmæssig vis.</t>
  </si>
  <si>
    <t>Skal indeholde alle ydelser og leverancer forbundet med anstilling, afrigning og drift af 1 stk. dykpumpe, herunder fremføring af strømforsyning og slanger, flytning, tilsyn mm.</t>
  </si>
  <si>
    <t>Kommer til udførelse, såfremt afstand mellem sugespidser ændres i forhold til pos. 3.3.3.6. Enhedspris gælder både som tillægs og fradragspris.</t>
  </si>
  <si>
    <t>Tillægspris til 3.3.3.6 og 3.3.3.7 ved etablering af sugespids. Alle ydelser og leverancer til forboring og gruskastning omkring filter, ved etablering af sugespids.</t>
  </si>
  <si>
    <t>Filterboring. Drift af pumper for udførelse af vandlæsning jf. post 3.3.3.11 inklusive rensning, måling, pejling og kontrol.</t>
  </si>
  <si>
    <t>Flytning af sugespidsanlæg</t>
  </si>
  <si>
    <t>Ydelsen omfatter alle udgifter i forbindelse med flytning af 1 stk sugespidsanlæg. Herunder flytning af strømforsyning og slanger mm.</t>
  </si>
  <si>
    <t>Ydelsen omfatter alle udgifter i forbindelse med drift af 1 stk sugespidsanlæg. Herunder vedligeholdelse og tilsyn.</t>
  </si>
  <si>
    <t xml:space="preserve">Tilfyldning med afrømmet stabilgrus/macadam fra depot inklusiv bortkørsel af fortrængt materiale. Inklusiv eventuelle deponeringsafgifter. </t>
  </si>
  <si>
    <r>
      <t>m</t>
    </r>
    <r>
      <rPr>
        <vertAlign val="superscript"/>
        <sz val="9"/>
        <rFont val="Verdana"/>
        <family val="2"/>
      </rPr>
      <t>2</t>
    </r>
  </si>
  <si>
    <r>
      <t>m</t>
    </r>
    <r>
      <rPr>
        <vertAlign val="superscript"/>
        <sz val="9"/>
        <rFont val="Verdana"/>
        <family val="2"/>
      </rPr>
      <t>3</t>
    </r>
  </si>
  <si>
    <r>
      <t>Prøvehuller.</t>
    </r>
    <r>
      <rPr>
        <sz val="9"/>
        <rFont val="Verdana"/>
        <family val="2"/>
      </rPr>
      <t xml:space="preserve"> For at undersøge stikledning, fremmedledning eller lignende. </t>
    </r>
  </si>
  <si>
    <r>
      <t xml:space="preserve">Tørholdelse. </t>
    </r>
    <r>
      <rPr>
        <sz val="9"/>
        <rFont val="Verdana"/>
        <family val="2"/>
      </rPr>
      <t>Posterne kommer kun til anvendelse hvis normal tørholdelse fra ledningsgrav ikke er tilstrækkelig.
Mængder er fiktive</t>
    </r>
  </si>
  <si>
    <r>
      <t>Til- og afrigning af sugespidsanlæg med 20 sugespidser, kapacitet 50-70 m</t>
    </r>
    <r>
      <rPr>
        <vertAlign val="superscript"/>
        <sz val="9"/>
        <rFont val="Verdana"/>
        <family val="2"/>
      </rPr>
      <t>3</t>
    </r>
    <r>
      <rPr>
        <sz val="9"/>
        <rFont val="Verdana"/>
        <family val="2"/>
      </rPr>
      <t xml:space="preserve">/h. Sugespidser placeret pr. 2,0 m langs ledningstrace. </t>
    </r>
  </si>
  <si>
    <r>
      <t>Filterboring. Etablering af boring med en kapacitet på mindst 50 m</t>
    </r>
    <r>
      <rPr>
        <vertAlign val="superscript"/>
        <sz val="9"/>
        <rFont val="Verdana"/>
        <family val="2"/>
      </rPr>
      <t>3</t>
    </r>
    <r>
      <rPr>
        <sz val="9"/>
        <rFont val="Verdana"/>
        <family val="2"/>
      </rPr>
      <t>/time ved løftehøjde 10m. Dybde 8 m.</t>
    </r>
  </si>
  <si>
    <r>
      <rPr>
        <b/>
        <sz val="9"/>
        <rFont val="Verdana"/>
        <family val="2"/>
      </rPr>
      <t>Hovedledninger.</t>
    </r>
    <r>
      <rPr>
        <sz val="9"/>
        <rFont val="Verdana"/>
        <family val="2"/>
      </rPr>
      <t xml:space="preserve"> Inklusiv grenrør, påboringssæt, overgangsstykker, vinkler, tilslutninger til eksisterende afløbssystem og brønde.</t>
    </r>
  </si>
  <si>
    <r>
      <rPr>
        <b/>
        <sz val="9"/>
        <rFont val="Verdana"/>
        <family val="2"/>
      </rPr>
      <t>Sløjfning af ledninger.</t>
    </r>
    <r>
      <rPr>
        <sz val="9"/>
        <rFont val="Verdana"/>
        <family val="2"/>
      </rPr>
      <t xml:space="preserve"> Posten kommer kun til udførelse hvor eksisterende ledninger ligger udenfor fremtidigt trace</t>
    </r>
  </si>
  <si>
    <t>Samlet pris 
(kr eksl. moms)</t>
  </si>
  <si>
    <t>Samlet overføres til næste side</t>
  </si>
  <si>
    <t>Samlet overført fra sidste side</t>
  </si>
  <si>
    <t>Skal indeholde alle udgifter til anlæg, vedligeholdelse og fjernelse af interimsvej.
Interimsveje betales med enhedspris pr. m² belægning.</t>
  </si>
  <si>
    <t>Drift af 1 stk. sugespidsanlæg for tilslutning af 20 sugespidser 
(kapacitet 50-70 m³/h).</t>
  </si>
  <si>
    <t>Stabiltgrusarbejder - Overføres til samleside</t>
  </si>
  <si>
    <t>Posten gælder kun for kloakarbejderne.</t>
  </si>
  <si>
    <t>4.1.1.2</t>
  </si>
  <si>
    <t>4.1.1.3</t>
  </si>
  <si>
    <t>4.1.1.4</t>
  </si>
  <si>
    <t>4.1.1.5</t>
  </si>
  <si>
    <t>4.1.1.6</t>
  </si>
  <si>
    <t>4.1.1.7</t>
  </si>
  <si>
    <t>4.1.2.2</t>
  </si>
  <si>
    <t>4.1.2.3</t>
  </si>
  <si>
    <t>4.1.2.4</t>
  </si>
  <si>
    <t>4.1.2.5</t>
  </si>
  <si>
    <t>3.3.7</t>
  </si>
  <si>
    <t>3.3.7.1</t>
  </si>
  <si>
    <t>3.3.1</t>
  </si>
  <si>
    <t>Fjernvarmeledninger</t>
  </si>
  <si>
    <t>3.3.1.1</t>
  </si>
  <si>
    <t>3.3.1.2</t>
  </si>
  <si>
    <t>Opgravning af vejbrønde i beton incl. tilfyldning, dybde 2 - 2,5 m.</t>
  </si>
  <si>
    <t>4.3.5</t>
  </si>
  <si>
    <t>Ej aktuel</t>
  </si>
  <si>
    <t>4.3.1.2</t>
  </si>
  <si>
    <t>4.3.1.3</t>
  </si>
  <si>
    <t>4.3.2.2</t>
  </si>
  <si>
    <t>4.3.2.3</t>
  </si>
  <si>
    <t>4.3.6</t>
  </si>
  <si>
    <t>Ø315 PE med korrugeret opføringsrør, 70l sandfang og ø110 afgang.
Inklusiv udgravning, tilslutning, komprimering samt bortskaffelse af overskudsjord.
Afsluttes med karm og dæksel. Støbejernsgods kan leveres via bygherreleverandør. Mængden er fiktiv.</t>
  </si>
  <si>
    <t>3.3.7.2</t>
  </si>
  <si>
    <t>3.3.7.3</t>
  </si>
  <si>
    <t>Afsende- og Modtagegrube for underboring af stikledninger ø160mm. Mængden er fiktiv</t>
  </si>
  <si>
    <t>Omlægning af ledning ved parallelgravning med kloak ekskl. evt. afbrydning/samling</t>
  </si>
  <si>
    <t>Skal omfatte alle ydelser til fjernelse af kegle, dæksel og karm, tilfyldning af brønd og huller i brøndbund. Mængden er fiktiv</t>
  </si>
  <si>
    <t>Kongensgade</t>
  </si>
  <si>
    <t>8.1.1</t>
  </si>
  <si>
    <t>8.1.2</t>
  </si>
  <si>
    <r>
      <rPr>
        <b/>
        <sz val="9"/>
        <rFont val="Verdana"/>
        <family val="2"/>
      </rPr>
      <t xml:space="preserve">Brønde. </t>
    </r>
    <r>
      <rPr>
        <sz val="9"/>
        <rFont val="Verdana"/>
        <family val="2"/>
      </rPr>
      <t xml:space="preserve">Inklusiv montage af karm, dæksel, rist med videre og levering af nødvendige kegler og tilpasninger.                                                    Plastbrønde udføres med korrugeret opføringsrør.Afsluttes med 40 ton karm og dæksel i belægninger eller asfalt.                 I forbindelse med skelbrønde skal det eksisterende stik fra ejendommen tilsluttes. </t>
    </r>
  </si>
  <si>
    <t>Udførelse af korte strømper til afblænding af ikke længere i brug værende grenrør</t>
  </si>
  <si>
    <t>4.5</t>
  </si>
  <si>
    <r>
      <t xml:space="preserve">Sløjfning af brønde. </t>
    </r>
    <r>
      <rPr>
        <sz val="9"/>
        <rFont val="Verdana"/>
        <family val="2"/>
      </rPr>
      <t>Posten kommer kun til udførelse hvor eksisterende brønde ligger udenfor fremtidigt hovedtrace og hvor brønde ikke erstattes med nye.</t>
    </r>
  </si>
  <si>
    <t>4.5.1</t>
  </si>
  <si>
    <t>4.6</t>
  </si>
  <si>
    <t>Strømpeforinger</t>
  </si>
  <si>
    <t>4.6.1</t>
  </si>
  <si>
    <t>4.6.2</t>
  </si>
  <si>
    <t>Post 1.4.1 afregnes som en fælles post i V&amp;T tilbudslisten</t>
  </si>
  <si>
    <t>5.1.1</t>
  </si>
  <si>
    <t>6.1.1</t>
  </si>
  <si>
    <t>Uden for belægningsgrænse for nye belægninger</t>
  </si>
  <si>
    <t xml:space="preserve">Priserne skal omfatte alle ydelser beskrevet under respektive delarbejder i SAB. </t>
  </si>
  <si>
    <t>Skal indeholde alle udgifter til reetablering af trapper, hegn og bede som vil blive berørt af arbejdet. Der skal ikke påregnes tilført nye materialer.</t>
  </si>
  <si>
    <t xml:space="preserve">Skal omfatte alle udgifter i forbindelse med afsætning og verificering af koter jf. fagbeskrivelse og SAB. </t>
  </si>
  <si>
    <t>Levering og udlægning af bundsikringsgrus T=15 cm</t>
  </si>
  <si>
    <t>5.2.1</t>
  </si>
  <si>
    <r>
      <rPr>
        <b/>
        <sz val="9"/>
        <rFont val="Verdana"/>
        <family val="2"/>
      </rPr>
      <t xml:space="preserve">GENERELT:                                           </t>
    </r>
    <r>
      <rPr>
        <sz val="9"/>
        <rFont val="Verdana"/>
        <family val="2"/>
      </rPr>
      <t>Frigravning samt flytning af tværgående ledninger.
Sikring og opbinding af ledninger.
Mængden er fiktiv.</t>
    </r>
  </si>
  <si>
    <r>
      <rPr>
        <b/>
        <sz val="9"/>
        <rFont val="Verdana"/>
        <family val="2"/>
      </rPr>
      <t xml:space="preserve">GENERELT:                                           </t>
    </r>
    <r>
      <rPr>
        <sz val="9"/>
        <rFont val="Verdana"/>
        <family val="2"/>
      </rPr>
      <t>Alle udgifter til omlægning af eksisterende ledning ved parallelgravning med kloak. Inkl. Udgravning, tilfyldning, komprimering, retablering mm.. Ekskl. Levering af materialer, Afbrydning/samling mm.
Mængden er fiktiv</t>
    </r>
  </si>
  <si>
    <t xml:space="preserve">Dybde = 0 - 2 m. </t>
  </si>
  <si>
    <t>10.2.3</t>
  </si>
  <si>
    <t>Afdækning med vintermåtter</t>
  </si>
  <si>
    <t>4.3.3</t>
  </si>
  <si>
    <t>Udover ydelser beskrevet for kloakarbejder, skal priserne omfatte udgifter til etablering af ledningsgrav samt opgravning og bortskaffelse af eksisterende ledninger og brønde i ledningstracé.</t>
  </si>
  <si>
    <t>Finder kun anvendelse såfremt der ikke i respektive poster er angivet at belægningerne skal bortskaffes.</t>
  </si>
  <si>
    <t xml:space="preserve">Opfyldning af ø110 - 160 mm ledning med skumbeton (medtages som option) </t>
  </si>
  <si>
    <t>Tillæg ved sløjfning af strømpeforede ledninger. Herunder nødvendige skæringer, nedknusning for separering af rør og strømpe samt bortskaffelse.</t>
  </si>
  <si>
    <t xml:space="preserve">Tillægget finder kun anvendelse såfremt det ikke er angivet i TBL under posterne 4.1.1 og 4.1.2 ved de enkelte ledningsstrækninger </t>
  </si>
  <si>
    <t>4.4.2.1</t>
  </si>
  <si>
    <t>4.4.2.2</t>
  </si>
  <si>
    <t>Sløjfning af ø230 gl strømpeforet ledning ved opgravning</t>
  </si>
  <si>
    <t>Posterne 1.3.1 - 1.3.2 afregnes som en fælles post i V&amp;T tilbudslisten</t>
  </si>
  <si>
    <t>Posterne 1.6.1 - 1.6.4 Afregnes som en fælles post i V&amp;T tilbudslisten</t>
  </si>
  <si>
    <t>Afregnes i V&amp;T tilbudsliste</t>
  </si>
  <si>
    <r>
      <rPr>
        <b/>
        <sz val="9"/>
        <rFont val="Verdana"/>
        <family val="2"/>
      </rPr>
      <t>Tagvandsbrønd</t>
    </r>
    <r>
      <rPr>
        <sz val="9"/>
        <rFont val="Verdana"/>
        <family val="2"/>
      </rPr>
      <t>. Sætning af af ny tagvandsbrønd. Inklusiv alle ydelser inkl. eventuelle deponeringsafgifter. (Lodsejerarbejde)</t>
    </r>
  </si>
  <si>
    <t>ø110 mm PVC SN8, dybde 0,8 - 2 m.                                 (Lodsejerarbejder.)</t>
  </si>
  <si>
    <r>
      <rPr>
        <b/>
        <sz val="9"/>
        <rFont val="Verdana"/>
        <family val="2"/>
      </rPr>
      <t xml:space="preserve">Lodsejerbrønde </t>
    </r>
    <r>
      <rPr>
        <sz val="9"/>
        <rFont val="Verdana"/>
        <family val="2"/>
      </rPr>
      <t>ø315mm, d= 2,5 - 3,0m. Udskiftning af lodsejerbrønd og erstatte med ny. Inkl. Alle ydelser. Herunder levering og montering af støbejernskarm og -dæksel.(Lodsejerarbejde)</t>
    </r>
  </si>
  <si>
    <t>mængden er fiktiv.</t>
  </si>
  <si>
    <t>Grenrør på ø250 mm PVC hovedledning. Mængden er fiktiv.</t>
  </si>
  <si>
    <t>Grenrør på ø200 mm PVC hovedledning. Mængden er fiktiv.</t>
  </si>
  <si>
    <t>Skal omfatte etablering af stikledning ved hjælp af underboring fra hovedledningsgrav, under bygning til bagside af bygning samt afpropning af rørende. Etablering af afsende- og modtagehul afregnes i post 3.3.7.1.</t>
  </si>
  <si>
    <t>Mængden er fiktiv. Gælder kun evt. brønde uden for Forsyningens hovedledningstracé, såfremt en lodsejer ønsker at sløjfe en brønd uden at erstatte med ny.</t>
  </si>
  <si>
    <t>Etablering af ø160 mm PE stikledning ved underboring.(delvist muligt lodsejerarbejde) Mængden er fiktiv.</t>
  </si>
  <si>
    <t>Udførelse af strømpeforing på lodsejerledninger ø150/160 mm</t>
  </si>
  <si>
    <t>Skal omfatte alle ydelser herunder spuling, anstilling, udførelse samt TV-inspektion før og efter.</t>
  </si>
  <si>
    <t>4.6.3</t>
  </si>
  <si>
    <t>Opskæring ved grenrør efter strømpeforing</t>
  </si>
  <si>
    <t>Specialarbejder</t>
  </si>
  <si>
    <t>10.2.4</t>
  </si>
  <si>
    <t>mængden er fiktiv</t>
  </si>
  <si>
    <t>Ledningsgrav at udgrave og tilfylde for fjernvarmeledninger. Mængder er fiktive.</t>
  </si>
  <si>
    <t>Retablering af andre belægninger</t>
  </si>
  <si>
    <t>Som pos. 3.3.8</t>
  </si>
  <si>
    <t>Komprimeringsprøver, udover de prøver, som er krævet i henhold til Standard udbud pkt. 4.6 og SAB pkt. 4.2.3</t>
  </si>
  <si>
    <t>Skal indeholde en serie på 5 komprimeringskontroller med tilhørende vibrationsindstampningsforsøg.</t>
  </si>
  <si>
    <t xml:space="preserve">Faldlodsmålinger, ud over de målinger, som er krævet iht. Standard udbud pkt. 4.6. </t>
  </si>
  <si>
    <t>Frostsikring af blotlagte vandledninger</t>
  </si>
  <si>
    <t>3.3.9*</t>
  </si>
  <si>
    <t xml:space="preserve">Alle mængder er fiktive. </t>
  </si>
  <si>
    <t>4.2.7</t>
  </si>
  <si>
    <t>Skal omfatte alle udgifter forbundet med levering, opsætning og afmontering af vibrationsmålere. Flytning af målere op til 5 gange.</t>
  </si>
  <si>
    <t>Afrømme stabilt grus / makadam og lægge det i depot for anvendelse som tilfyldning eller i stedet for bundsikring.</t>
  </si>
  <si>
    <r>
      <t>m</t>
    </r>
    <r>
      <rPr>
        <sz val="9"/>
        <rFont val="Calibri"/>
        <family val="2"/>
      </rPr>
      <t>³</t>
    </r>
  </si>
  <si>
    <t>Genindbygning af eksisterende stabiltgrus, mængden er fiktiv.</t>
  </si>
  <si>
    <t>Uden for entreprisegrænserne. Skal omfatte alle udgifter til afrømning og deponering af stabiltgrus/makadam. Evt. genanvendelse aftales nærmere med tilsyn. Mængden er fiktiv.</t>
  </si>
  <si>
    <r>
      <rPr>
        <b/>
        <sz val="9"/>
        <rFont val="Verdana"/>
        <family val="2"/>
      </rPr>
      <t xml:space="preserve">Komprimeringskontrol udført </t>
    </r>
    <r>
      <rPr>
        <sz val="9"/>
        <rFont val="Verdana"/>
        <family val="2"/>
      </rPr>
      <t>ved isotopmålinger iht. SAB. Pkt. 4.2.3 og Standard udbud pkt. 4.6. Mængden er fiktiv.</t>
    </r>
  </si>
  <si>
    <r>
      <rPr>
        <b/>
        <sz val="9"/>
        <rFont val="Verdana"/>
        <family val="2"/>
      </rPr>
      <t>Bæreevnekontrol</t>
    </r>
    <r>
      <rPr>
        <sz val="9"/>
        <rFont val="Verdana"/>
        <family val="2"/>
      </rPr>
      <t xml:space="preserve"> udført ved faldlodsmålinger iht. Standard udbud pkt. 4.6. Mængden er fiktiv.</t>
    </r>
  </si>
  <si>
    <t>Mængden er fiktiv.</t>
  </si>
  <si>
    <r>
      <rPr>
        <b/>
        <sz val="9"/>
        <rFont val="Verdana"/>
        <family val="2"/>
      </rPr>
      <t>Stikledninger.</t>
    </r>
    <r>
      <rPr>
        <sz val="9"/>
        <rFont val="Verdana"/>
        <family val="2"/>
      </rPr>
      <t xml:space="preserve"> Inklusiv afspærring med spærrebomme i kombifod i forbindelse med udgravningen, tilslutning til hovedledning, lodsejerbrønd, tagbrønde, ekst stikledning og vejbrønd.</t>
    </r>
  </si>
  <si>
    <r>
      <rPr>
        <b/>
        <sz val="9"/>
        <rFont val="Verdana"/>
        <family val="2"/>
      </rPr>
      <t>Sandfangsbrønd</t>
    </r>
    <r>
      <rPr>
        <sz val="9"/>
        <rFont val="Verdana"/>
        <family val="2"/>
      </rPr>
      <t>. Sætning af af ny sandfangsbrønde. Inklusiv alle ydelser inkl. eventuelle deponeringsafgifter.</t>
    </r>
  </si>
  <si>
    <t>3.3.4.3</t>
  </si>
  <si>
    <t>3.3.4.4</t>
  </si>
  <si>
    <t>3.3.4.5</t>
  </si>
  <si>
    <t>3.3.4.6</t>
  </si>
  <si>
    <t>3.3.4.7</t>
  </si>
  <si>
    <t>Vandledninger</t>
  </si>
  <si>
    <t>Som pos. 3.3.1</t>
  </si>
  <si>
    <t>ø48,3/140 mm præ-rør</t>
  </si>
  <si>
    <t>ø88,9/200 mm præ-rør</t>
  </si>
  <si>
    <t>Afsendegruben er ledningsgraven og boremaskinen skal kunne stå i udgravningens bund. Modtagehullet udføres på privat grund for lodsejer. Ydelsen skal omfatte alle ydelser undtagen optagning og retablering af belægninger. Belægninger afregnes i posterne 7 og 8 i tilbudslisten</t>
  </si>
  <si>
    <t>Afsætning, herunder verificering af koter i eksisterende lodsejerbrønde, hovedbrønde, belægningskoter på private arealer uden for V&amp;T entreprisegrænse.</t>
  </si>
  <si>
    <t>Som 4.1.1.9</t>
  </si>
  <si>
    <t>Udført som tørre ledninger eller som tilslutninger på stikledninger. Mængden er fiktiv.</t>
  </si>
  <si>
    <t xml:space="preserve">Reguleringspris for mer/mindreforbrug af GAB 0 </t>
  </si>
  <si>
    <t>4.1.2.6</t>
  </si>
  <si>
    <t>4.1.2.7</t>
  </si>
  <si>
    <t>4.1.2.8</t>
  </si>
  <si>
    <t>4.1.2.9</t>
  </si>
  <si>
    <t>Kongensgade:                                     Afregnes i V&amp;T tilbudsliste</t>
  </si>
  <si>
    <r>
      <rPr>
        <b/>
        <sz val="9"/>
        <rFont val="Verdana"/>
        <family val="2"/>
      </rPr>
      <t>Vejbrønd</t>
    </r>
    <r>
      <rPr>
        <sz val="9"/>
        <rFont val="Verdana"/>
        <family val="2"/>
      </rPr>
      <t>. Sætning af af nye vejbrønde. Inklusiv alle ydelser inkl. eventuelle deponeringsafgifter.</t>
    </r>
  </si>
  <si>
    <t>4.3.2.4</t>
  </si>
  <si>
    <t>Mellemhuller for stik, afgrening, ventiler 2x2m. Mængden er fiktiv</t>
  </si>
  <si>
    <t>4.5.2</t>
  </si>
  <si>
    <t xml:space="preserve">Rydning </t>
  </si>
  <si>
    <t>2.5.4</t>
  </si>
  <si>
    <t>Skal omfatte alle udgifter til opgravning, læsning, transport, midlertidig deponering, prøvetagning pr. 30 tons, bortskaffelse, indbygning af erstatningsfyld, regulering, opmåling, nivellement og materialekontrol.
Afregningsmængden opgøres ved opmåling og nivellement før og efter afgravning.</t>
  </si>
  <si>
    <t xml:space="preserve">Skal omfatte alle udgifter til håndtering, midlertidig deponering og sortering. Bortskaffelse af stenmateriale afregnes i pos. 2.2.4.6.  </t>
  </si>
  <si>
    <t xml:space="preserve">Alle omkostninger skal være indeholdt, herunder 5 stk. målinger pr. 20 m ledningsrende inkl. stikledningsrender  og hvor der udgraves for vand og fjernvarme. </t>
  </si>
  <si>
    <t>På privat areal</t>
  </si>
  <si>
    <t>Levering og udlægning af Stabiltgrus T=25 cm</t>
  </si>
  <si>
    <t>Som pos. 7.1</t>
  </si>
  <si>
    <t>8.1.3</t>
  </si>
  <si>
    <t>Registrering af eksisterende afstribning, hajtænder og udførelse af midlertidig, malet afstribning efter asfaltretablering</t>
  </si>
  <si>
    <t>Stikledningerne afsluttes ved facade, ved tilslutning til lodsejerbrønd eller inde på grunden ved de ejendomme der har stik ført ind ved porthuller og indkørsler.
Stikket der ikke tilsluttes afproppes.
Stikkets endepunkt markeres med en pæl i terræn. Rød for spildevand/fællesledning og blå for regnvand.
Ved kloaksanering tilsluttes eksisterende stik den nye stikledning.</t>
  </si>
  <si>
    <t xml:space="preserve">Skal omfatte alle udgifter til udgravning af ledningsgrav, afspærring, midlertidig deponering, tørholdelse, levering og lægning af rør inkl. alle formstykker, afpropninger og tilslutninger til brønde og eksisterende ledning, gener fra krydsede ledninger, tilfyldning, komprimering og regulering til forskrevet profil samt prøvetagning pr. 30 tons og bortskaffelse af overskudsjord, spuling. </t>
  </si>
  <si>
    <t>Fortandingsfræsning</t>
  </si>
  <si>
    <r>
      <t>Entreprisesum</t>
    </r>
    <r>
      <rPr>
        <sz val="9"/>
        <rFont val="Verdana"/>
        <family val="2"/>
      </rPr>
      <t xml:space="preserve"> (kr eksl. moms) overføres til samleside</t>
    </r>
  </si>
  <si>
    <t>2.2.4.7</t>
  </si>
  <si>
    <t>Optagning af andre belægninger</t>
  </si>
  <si>
    <t>Optage granit kantsten.</t>
  </si>
  <si>
    <t>lbm</t>
  </si>
  <si>
    <t>2.2.4.8</t>
  </si>
  <si>
    <t>2.2.4.9</t>
  </si>
  <si>
    <t>2.2.4.10</t>
  </si>
  <si>
    <t>2.2.4.11</t>
  </si>
  <si>
    <t xml:space="preserve">Optagning af bordursten </t>
  </si>
  <si>
    <t>2.2.4.12</t>
  </si>
  <si>
    <t>Optagning af brosten</t>
  </si>
  <si>
    <r>
      <rPr>
        <b/>
        <sz val="9"/>
        <rFont val="Verdana"/>
        <family val="2"/>
      </rPr>
      <t xml:space="preserve">STORMGADE: </t>
    </r>
    <r>
      <rPr>
        <sz val="9"/>
        <rFont val="Verdana"/>
        <family val="2"/>
      </rPr>
      <t>Skal indeholde alle ydelser til opbrydning, rengøring samt udgifter til læsning transport og midlertidig deponering</t>
    </r>
  </si>
  <si>
    <t>STORMGADE</t>
  </si>
  <si>
    <t>KONGENSGADE og KRONPRINSENSGADE:               Afregnes som fælles poster i V&amp;T tilbudslisten under pos. 3.2</t>
  </si>
  <si>
    <t>2.2.3</t>
  </si>
  <si>
    <t>2.2.3.1</t>
  </si>
  <si>
    <r>
      <t xml:space="preserve">STORMGADE:                                      </t>
    </r>
    <r>
      <rPr>
        <i/>
        <sz val="9"/>
        <rFont val="Verdana"/>
        <family val="2"/>
      </rPr>
      <t>Posterne gælder kun for arealer beliggende uden for belægningsgrænsen for nye belægninger, der udføres af V&amp;T.</t>
    </r>
  </si>
  <si>
    <t>Rydning af skilte og andet vejudstyr, der findes på tilbudsdagen.
Henlægges i depot.</t>
  </si>
  <si>
    <t>2.2.3.2</t>
  </si>
  <si>
    <r>
      <rPr>
        <b/>
        <sz val="9"/>
        <rFont val="Verdana"/>
        <family val="2"/>
      </rPr>
      <t xml:space="preserve">STORMGADE: </t>
    </r>
    <r>
      <rPr>
        <sz val="9"/>
        <rFont val="Verdana"/>
        <family val="2"/>
      </rPr>
      <t xml:space="preserve">som pos. 2.2.4.2. </t>
    </r>
  </si>
  <si>
    <t>Stormgade</t>
  </si>
  <si>
    <t>GAP rør er bygherreleverance. Alle øvrige ydelser skal være indeholdt</t>
  </si>
  <si>
    <r>
      <rPr>
        <b/>
        <sz val="9"/>
        <rFont val="Verdana"/>
        <family val="2"/>
      </rPr>
      <t>Kongensgade.</t>
    </r>
    <r>
      <rPr>
        <sz val="9"/>
        <rFont val="Verdana"/>
        <family val="2"/>
      </rPr>
      <t xml:space="preserve">                                       GAP rør er bygherreleverance. Alle øvrige ydelser skal være indeholdt. </t>
    </r>
  </si>
  <si>
    <t>Br. D36R260 - Br. D36R280, ø1000 mm GAP, dybde 2,98 - 3,05 m</t>
  </si>
  <si>
    <t>Br. D36R280 - PKT. D36R285, ø900 mm Beton, dybde 3,05 - 3,15 m</t>
  </si>
  <si>
    <r>
      <t>Kongensgade.</t>
    </r>
    <r>
      <rPr>
        <sz val="9"/>
        <rFont val="Verdana"/>
        <family val="2"/>
      </rPr>
      <t xml:space="preserve"> Inkl. Fjernelse og bortskaffelse af eksisterende brønd D36R285 samt tilslutning til eksisterende ø900 bt ledning.                </t>
    </r>
  </si>
  <si>
    <t>Påboring på hovedledninger i GAP.                                                                   Mængden er fiktiv.</t>
  </si>
  <si>
    <t>Påboring på hovedledninger i beton.                                                                   Mængden er fiktiv.</t>
  </si>
  <si>
    <t>4.1.2.10</t>
  </si>
  <si>
    <r>
      <t xml:space="preserve">Kongensgade. </t>
    </r>
    <r>
      <rPr>
        <sz val="9"/>
        <rFont val="Verdana"/>
        <family val="2"/>
      </rPr>
      <t xml:space="preserve">                                                                            </t>
    </r>
  </si>
  <si>
    <t>Br. D36S280 - Pkt. D36P285 , ø250mm PVC, dybde 3,34 - 4,06 m</t>
  </si>
  <si>
    <t>PKT. KPGS1 - Br. D36S283 - ø200mm PVC, dybde 3,38 - 3,52 m *</t>
  </si>
  <si>
    <t>4.1.2.11</t>
  </si>
  <si>
    <t>PKT. KPGS1 - Br. D36S283 - ø200mm PE, dybde 3,38 - 3,52 m *</t>
  </si>
  <si>
    <r>
      <t xml:space="preserve">Kronprinsensgade. </t>
    </r>
    <r>
      <rPr>
        <sz val="9"/>
        <rFont val="Verdana"/>
        <family val="2"/>
      </rPr>
      <t xml:space="preserve">                      Udført som underboring                                                                      </t>
    </r>
  </si>
  <si>
    <r>
      <t xml:space="preserve">Kronprinsensgade.                      </t>
    </r>
    <r>
      <rPr>
        <sz val="9"/>
        <rFont val="Verdana"/>
        <family val="2"/>
      </rPr>
      <t>Udført ved gravning</t>
    </r>
    <r>
      <rPr>
        <b/>
        <sz val="9"/>
        <rFont val="Verdana"/>
        <family val="2"/>
      </rPr>
      <t xml:space="preserve"> </t>
    </r>
    <r>
      <rPr>
        <sz val="9"/>
        <rFont val="Verdana"/>
        <family val="2"/>
      </rPr>
      <t xml:space="preserve">                                                                            </t>
    </r>
  </si>
  <si>
    <t>Pkt. KPGF1 - Br. D32R653, ø315 mm PVC, dybde 2,71 - 2,33 m</t>
  </si>
  <si>
    <t>PKT.KPGF1 - D32S653, ø200mm PVC, dybde 2,98 -  3,34m</t>
  </si>
  <si>
    <t>Opbrydning af asfalt.  Tykkelse = 18 cm, Inklusiv bortkørsel til godkendt depot. inklusiv afgifter.</t>
  </si>
  <si>
    <t>Optagning af SF stensbelægninger</t>
  </si>
  <si>
    <t>Skal indeholde alle udgifter til nedtagning, henlæggelse i depot samt genopsætning.</t>
  </si>
  <si>
    <t>Optage og bortkøre ikke genanvendelige materialer herunder sættebeton  til godkendt deponi, inkl. Deponeringsafgift</t>
  </si>
  <si>
    <t>Grenrør på ø315 mm PVC hovedledning. Mængden er fiktiv</t>
  </si>
  <si>
    <t>Kronprinsensgade nord</t>
  </si>
  <si>
    <t>Kronprinsensgade syd</t>
  </si>
  <si>
    <t>Br. D36R260 ø1250mm Beton unitbrønd d=2,98 m</t>
  </si>
  <si>
    <t>Br. D36R280 ø1250mm Beton d=3,05 m</t>
  </si>
  <si>
    <t>Br. D32S653, ø425mm PVC, d=2,43 m</t>
  </si>
  <si>
    <t>Br. D36S260, ø1250mm BT, d=3,36 m</t>
  </si>
  <si>
    <t>Br. D36S280, ø1250mm BT, d=3,34 m</t>
  </si>
  <si>
    <t>Br. D32S653, ø425mm PVC, d=3,34 m</t>
  </si>
  <si>
    <t>Br. D36S283, ø425mm PVC, d=3,52 m</t>
  </si>
  <si>
    <t>Ø315 brønd med korrugeret opføringsrør.Afsluttes med 40 ton karm og dæksel i belægninger eller asfalt. Mængden er fiktiv</t>
  </si>
  <si>
    <t>Pkt. STGF1 - D36S260, ø250mm PVC, dybde 4,49 -  3,36m</t>
  </si>
  <si>
    <t xml:space="preserve">Pkt. STGF2 - D36S260, ø250mm PVC, dybde 3,36 -  3,26m </t>
  </si>
  <si>
    <t>Pkt. STGF1 - Br. D36R260, ø1100 GAP, ø700 GAP dybde 3,00 - 2,98 m</t>
  </si>
  <si>
    <r>
      <t xml:space="preserve">Stormgade                                </t>
    </r>
    <r>
      <rPr>
        <sz val="9"/>
        <rFont val="Verdana"/>
        <family val="2"/>
      </rPr>
      <t xml:space="preserve"> Afproppes i brønd og i ledningsende til fremtidigt brug</t>
    </r>
    <r>
      <rPr>
        <b/>
        <sz val="9"/>
        <rFont val="Verdana"/>
        <family val="2"/>
      </rPr>
      <t>. Se tegn. 1845-600</t>
    </r>
  </si>
  <si>
    <r>
      <t xml:space="preserve">Stormgade </t>
    </r>
    <r>
      <rPr>
        <sz val="9"/>
        <rFont val="Verdana"/>
        <family val="2"/>
      </rPr>
      <t>Overløbsledning og oppumpningsledning inkl. tilslutning til ø700 GAP og 2 stk. tilslutninger i brønd.</t>
    </r>
    <r>
      <rPr>
        <b/>
        <sz val="9"/>
        <rFont val="Verdana"/>
        <family val="2"/>
      </rPr>
      <t xml:space="preserve"> Se tegn. 1845-600</t>
    </r>
  </si>
  <si>
    <r>
      <t xml:space="preserve">Kongensgade øst. </t>
    </r>
    <r>
      <rPr>
        <sz val="9"/>
        <rFont val="Verdana"/>
        <family val="2"/>
      </rPr>
      <t xml:space="preserve">                                                                            </t>
    </r>
  </si>
  <si>
    <r>
      <rPr>
        <b/>
        <sz val="9"/>
        <rFont val="Verdana"/>
        <family val="2"/>
      </rPr>
      <t>Kronprinsensgade nord.</t>
    </r>
    <r>
      <rPr>
        <sz val="9"/>
        <rFont val="Verdana"/>
        <family val="2"/>
      </rPr>
      <t xml:space="preserve">                           Inkl. Overgang, bøjninger, reduktioner, grenrør og eventuelle tilpasningsstykker ø200 PVC/ø250 PVC/ø230Gl.                                   . </t>
    </r>
  </si>
  <si>
    <t>Ekstra påboring og tilslutning af stik ø160 mm PVC ud over de i tegningsmaterialet viste stikledninger. Stikledning afregnes efter post 4.2.3 og 4.2.4</t>
  </si>
  <si>
    <t>Ekstra grenrør og tilslutning af stik ø160 mm PVC ud over de i tegningsmaterialet viste stikledninger. Stikledning afregnes efter post 4.2.3 og 4.2.4</t>
  </si>
  <si>
    <t>Grenrør på ø160 mm stikledning. Mængden er fiktiv. (lodsejerarbejde)</t>
  </si>
  <si>
    <t>4.2.1</t>
  </si>
  <si>
    <t>Sløjfning af ø650 - 800 bt strømpeforet ledninger ved opgravning</t>
  </si>
  <si>
    <t>Uden for belægningsgrænse for V&amp;T's nye belægninger</t>
  </si>
  <si>
    <t>Posterne gælder kun arealer der er beliggende uden for belægningsgrænsen for nye belægninger, der udføres af V&amp;T. Forinden optagning skal eksisterende belægninger og kantsten indmåles ift. Koter og placering.</t>
  </si>
  <si>
    <t>4.5.3</t>
  </si>
  <si>
    <t>Frigravning, optagning og bortkørsel af pumpebrønd D36P285</t>
  </si>
  <si>
    <t xml:space="preserve">Den komplette pumpebrønd, betondæk og dæksel forventes at skulle genanvendes. Entreprenøren skal derfor forsigtigt frigrave, optage og læsse alle dele samt køre til Renseanlæg hvor entreprenøren aflæsser efter nærmere aftale.  </t>
  </si>
  <si>
    <t>Fast sum</t>
  </si>
  <si>
    <r>
      <rPr>
        <b/>
        <sz val="9"/>
        <rFont val="Verdana"/>
        <family val="2"/>
      </rPr>
      <t>Kronprinsensgade nord.</t>
    </r>
    <r>
      <rPr>
        <sz val="9"/>
        <rFont val="Verdana"/>
        <family val="2"/>
      </rPr>
      <t xml:space="preserve">                           Inkl. Overgang, bøjninger, reduktioner, grenrør og eventuelle tilpasningsstykker ø315 PVC/ø250 PVC/ø230Gl.                                    </t>
    </r>
  </si>
  <si>
    <t xml:space="preserve">Br. D36S260 - D36S280, ø250mm PVC, dybde 3,36 - 3,34 m </t>
  </si>
  <si>
    <t>Afsende- og modtagegruber for underboringer og relining</t>
  </si>
  <si>
    <t xml:space="preserve">Afsende- og modtagehuller for udførelse af relining af eksisterende gasledning,                  2x4 m. Mængden er fiktiv. </t>
  </si>
  <si>
    <t xml:space="preserve">Afsende- og modtagehuller for udførelse af underboring af spildevandsledning.                 Mængden er fiktiv. </t>
  </si>
  <si>
    <t>3.3.7.4</t>
  </si>
  <si>
    <r>
      <t xml:space="preserve">KRONPRINSENSGADE SYD </t>
    </r>
    <r>
      <rPr>
        <sz val="9"/>
        <rFont val="Verdana"/>
        <family val="2"/>
      </rPr>
      <t>Antallet varierer efter valg af metode til udførelse af spildevandsledningen</t>
    </r>
  </si>
  <si>
    <t>Reguleringspris udlægning af mindre/ekstra stabiltgrus i kvalitet I T=5 cm</t>
  </si>
  <si>
    <t>Fradrag/tillæg til prisen. mængden er fiktiv</t>
  </si>
  <si>
    <t>6.3.1</t>
  </si>
  <si>
    <t>Tillægspris for sortering af makadam. Mængden er fiktiv.</t>
  </si>
  <si>
    <t>Tillægspris for bortkørsel af forurenet jord indenfor en radius af 20 km inkl. Deponeringsafgift. Mængden er fiktiv.</t>
  </si>
  <si>
    <t xml:space="preserve">Kongensgade. </t>
  </si>
  <si>
    <t>ø32/40 mm PE</t>
  </si>
  <si>
    <t>3.3.2</t>
  </si>
  <si>
    <r>
      <rPr>
        <b/>
        <sz val="9"/>
        <rFont val="Verdana"/>
        <family val="2"/>
      </rPr>
      <t>Kongensgade.</t>
    </r>
    <r>
      <rPr>
        <sz val="9"/>
        <rFont val="Verdana"/>
        <family val="2"/>
      </rPr>
      <t xml:space="preserve"> Stikledningsrender</t>
    </r>
  </si>
  <si>
    <r>
      <t>Afregnes som et fradrag/tillæg med en enhedspris pr. 1 cm/m</t>
    </r>
    <r>
      <rPr>
        <sz val="9"/>
        <rFont val="Calibri"/>
        <family val="2"/>
      </rPr>
      <t>²</t>
    </r>
    <r>
      <rPr>
        <sz val="9"/>
        <rFont val="Verdana"/>
        <family val="2"/>
      </rPr>
      <t>.</t>
    </r>
  </si>
  <si>
    <t>Levering og udlægning af 7,5 cm GAB 1.</t>
  </si>
  <si>
    <t>Levering og udlægning af  7,5 cm GAB 0</t>
  </si>
  <si>
    <t>Omfatter arbejder uden for V&amp;T's belægningsgrænse</t>
  </si>
  <si>
    <t xml:space="preserve">Stormgade.                                           </t>
  </si>
  <si>
    <t>Optage og retablere betonplader. Ca. 60x 120 cm</t>
  </si>
  <si>
    <t xml:space="preserve">Kabelskab </t>
  </si>
  <si>
    <t>Skal indeholde alle udgifter til nedtagning, samt kørsel til henlæggelse i depot på Renseanlægget.</t>
  </si>
  <si>
    <t xml:space="preserve">Optagning af flisebelægning </t>
  </si>
  <si>
    <t>Opbryde og retablere betonstøbt indkørsel, anslået 10 cm tykkelse. Bortskaffelse af beton afregnes iht. 2.2.4.12</t>
  </si>
  <si>
    <t>Levering og udlægning af asfalt incl. nødvendig tilbageskærringer og regulering af dæksler/riste.</t>
  </si>
  <si>
    <r>
      <t xml:space="preserve">Stormgade.   </t>
    </r>
    <r>
      <rPr>
        <sz val="9"/>
        <rFont val="Verdana"/>
        <family val="2"/>
      </rPr>
      <t>Da der ikke udføres slidlag 25mm, skal der ved overgang til granitkantsten i den hævede flade etableres en midlertidig kile, således at overgangen fremstår niveaufri.</t>
    </r>
    <r>
      <rPr>
        <b/>
        <sz val="9"/>
        <rFont val="Verdana"/>
        <family val="2"/>
      </rPr>
      <t xml:space="preserve">                                        </t>
    </r>
  </si>
  <si>
    <t>4.7</t>
  </si>
  <si>
    <t>Drift af regn- og spildevandsanlæg</t>
  </si>
  <si>
    <t>3.3.10*</t>
  </si>
  <si>
    <t>3.3.8</t>
  </si>
  <si>
    <t>3.3.8.1</t>
  </si>
  <si>
    <t>Kabeltrækrør</t>
  </si>
  <si>
    <t>4.7.1</t>
  </si>
  <si>
    <t>4.7.2</t>
  </si>
  <si>
    <t>Levering og drift af 2 stk. pumper</t>
  </si>
  <si>
    <t>uger</t>
  </si>
  <si>
    <t>Spuling og tømning af brønde/ledninger</t>
  </si>
  <si>
    <t xml:space="preserve">Se tegn. nr. 1845-600 </t>
  </si>
  <si>
    <r>
      <rPr>
        <b/>
        <sz val="9"/>
        <rFont val="Verdana"/>
        <family val="2"/>
      </rPr>
      <t>KONGENSGADE</t>
    </r>
    <r>
      <rPr>
        <sz val="9"/>
        <rFont val="Verdana"/>
        <family val="2"/>
      </rPr>
      <t xml:space="preserve">                                        For udførelse af ø90mm vandledning </t>
    </r>
  </si>
  <si>
    <r>
      <rPr>
        <b/>
        <sz val="9"/>
        <rFont val="Verdana"/>
        <family val="2"/>
      </rPr>
      <t>KONGENSGADE</t>
    </r>
    <r>
      <rPr>
        <sz val="9"/>
        <rFont val="Verdana"/>
        <family val="2"/>
      </rPr>
      <t xml:space="preserve">                                        For udførelse af ø90 mm vandledning </t>
    </r>
  </si>
  <si>
    <t>Skal omfatte alle ydelser i forbindelse med etablering af overpumpning af spildevand i Br. 36S260 herunder levering af 2 stk. pumper i hele den samlede anlægsperiode.                     Se tegn. Nr. 1845-600</t>
  </si>
  <si>
    <t xml:space="preserve">Retablering af bordursten </t>
  </si>
  <si>
    <t>Retablering af brosten</t>
  </si>
  <si>
    <t>Retablere granit kantsten.</t>
  </si>
  <si>
    <t>Retablering af SF stensbelægninger</t>
  </si>
  <si>
    <r>
      <rPr>
        <b/>
        <sz val="9"/>
        <rFont val="Verdana"/>
        <family val="2"/>
      </rPr>
      <t>STORMGADE</t>
    </r>
    <r>
      <rPr>
        <sz val="9"/>
        <rFont val="Verdana"/>
        <family val="2"/>
      </rPr>
      <t xml:space="preserve">                                      Som pos. 7.1</t>
    </r>
  </si>
  <si>
    <t>7.3</t>
  </si>
  <si>
    <t>7.4</t>
  </si>
  <si>
    <t>7.5</t>
  </si>
  <si>
    <t>7.6</t>
  </si>
  <si>
    <r>
      <rPr>
        <b/>
        <sz val="9"/>
        <rFont val="Verdana"/>
        <family val="2"/>
      </rPr>
      <t>STORMGADE</t>
    </r>
    <r>
      <rPr>
        <sz val="9"/>
        <rFont val="Verdana"/>
        <family val="2"/>
      </rPr>
      <t xml:space="preserve">                                      Som pos. 7.1 inkl. Sættebeton</t>
    </r>
  </si>
  <si>
    <r>
      <rPr>
        <b/>
        <sz val="9"/>
        <rFont val="Verdana"/>
        <family val="2"/>
      </rPr>
      <t xml:space="preserve">KRONPRINSENSGADE:                   </t>
    </r>
    <r>
      <rPr>
        <sz val="9"/>
        <rFont val="Verdana"/>
        <family val="2"/>
      </rPr>
      <t xml:space="preserve">som pos. 7.1 </t>
    </r>
  </si>
  <si>
    <t>Sættebeton</t>
  </si>
  <si>
    <t>7.8</t>
  </si>
  <si>
    <t>7.9</t>
  </si>
  <si>
    <r>
      <rPr>
        <b/>
        <sz val="9"/>
        <rFont val="Verdana"/>
        <family val="2"/>
      </rPr>
      <t xml:space="preserve">STORMGADE: </t>
    </r>
    <r>
      <rPr>
        <sz val="9"/>
        <rFont val="Verdana"/>
        <family val="2"/>
      </rPr>
      <t xml:space="preserve">Skal omfatte alle udgifter til læggematerialer, afhentning, læsning, transport, indbygning, regulering, komprimering, udlægning, tilfyldning af fuger samt materialekontrol. </t>
    </r>
  </si>
  <si>
    <t xml:space="preserve">Finder anvendelse hvor oprindelig belægninger var sat i beton </t>
  </si>
  <si>
    <t xml:space="preserve">Ved driftsstop samt i varme perioder uden regn. Pr. spuling/tømning </t>
  </si>
  <si>
    <t>9.3</t>
  </si>
  <si>
    <t>Registrering af eksisterende afstribning, hajtænder og udførelse af afstribning efter asfaltretablering</t>
  </si>
  <si>
    <t>Retablering af trapper, hegn, bede og andre særlige områder, som berøres af arbejdet i forbindelse med indføring af stik på privat grund.</t>
  </si>
  <si>
    <t>1 pumpe i drift og 1 pumpe stand by.</t>
  </si>
  <si>
    <t>2.2.4.6</t>
  </si>
  <si>
    <t>3.3.4.8</t>
  </si>
  <si>
    <t>3.3.4.9</t>
  </si>
  <si>
    <t>3.3.4.10</t>
  </si>
  <si>
    <t>3.3.4.11</t>
  </si>
  <si>
    <t>3.3.4.12</t>
  </si>
  <si>
    <t>3.3.5.1</t>
  </si>
  <si>
    <t>3.3.5.2</t>
  </si>
  <si>
    <t>3.3.5</t>
  </si>
  <si>
    <t>4.1.1.8</t>
  </si>
  <si>
    <t>4.1.1.9</t>
  </si>
  <si>
    <t>4.2.8</t>
  </si>
  <si>
    <t>4.6.4</t>
  </si>
  <si>
    <t>Opbrydning af asfalt.  Tykkelse = 14 cm, Inklusiv bortkørsel til godkendt depot. inklusiv afgifter.</t>
  </si>
  <si>
    <t>6.3.2</t>
  </si>
  <si>
    <t>Kronprinsensgade</t>
  </si>
  <si>
    <t>5.1.2</t>
  </si>
  <si>
    <r>
      <t>m</t>
    </r>
    <r>
      <rPr>
        <sz val="11"/>
        <rFont val="Calibri"/>
        <family val="2"/>
      </rPr>
      <t>³</t>
    </r>
  </si>
  <si>
    <t xml:space="preserve">Retablering af flisebelægning </t>
  </si>
  <si>
    <t>8.1.4</t>
  </si>
  <si>
    <t>8.1.5</t>
  </si>
  <si>
    <t>8.1.6</t>
  </si>
  <si>
    <t>3.3.1.3</t>
  </si>
  <si>
    <t>3.3.1.4</t>
  </si>
  <si>
    <t>3.3.1.5</t>
  </si>
  <si>
    <t>ø76,1/160 mm præ-rør</t>
  </si>
  <si>
    <t>ø114,3/225 mm præ-rør</t>
  </si>
  <si>
    <t>ø168,3/280 mm præ-rør</t>
  </si>
  <si>
    <t>Kongensgade og Kronprinsensgade nord</t>
  </si>
  <si>
    <t>3.3.8.2</t>
  </si>
  <si>
    <t>8.1.7</t>
  </si>
  <si>
    <t>Levering og udlægning af  5 cm GAB 0</t>
  </si>
  <si>
    <r>
      <t xml:space="preserve">Kronprinsensgade                                     </t>
    </r>
    <r>
      <rPr>
        <sz val="9"/>
        <rFont val="Verdana"/>
        <family val="2"/>
      </rPr>
      <t>Som pos. 8.1.2</t>
    </r>
  </si>
  <si>
    <r>
      <rPr>
        <b/>
        <sz val="9"/>
        <rFont val="Verdana"/>
        <family val="2"/>
      </rPr>
      <t xml:space="preserve">STORMGADE: </t>
    </r>
    <r>
      <rPr>
        <sz val="9"/>
        <rFont val="Verdana"/>
        <family val="2"/>
      </rPr>
      <t xml:space="preserve">som pos. 2.2.4.1. </t>
    </r>
  </si>
  <si>
    <r>
      <rPr>
        <b/>
        <sz val="9"/>
        <rFont val="Verdana"/>
        <family val="2"/>
      </rPr>
      <t>STORMGADE</t>
    </r>
    <r>
      <rPr>
        <sz val="9"/>
        <rFont val="Verdana"/>
        <family val="2"/>
      </rPr>
      <t xml:space="preserve">                                      Som pos. 7.1 inkl. Nye SF-sten</t>
    </r>
  </si>
  <si>
    <r>
      <rPr>
        <b/>
        <sz val="9"/>
        <rFont val="Verdana"/>
        <family val="2"/>
      </rPr>
      <t xml:space="preserve">KRONPRINSENSGADE:                   </t>
    </r>
    <r>
      <rPr>
        <sz val="9"/>
        <rFont val="Verdana"/>
        <family val="2"/>
      </rPr>
      <t>som pos. 7.1. Inkl. Nye SF-sten</t>
    </r>
  </si>
  <si>
    <r>
      <rPr>
        <b/>
        <sz val="9"/>
        <rFont val="Verdana"/>
        <family val="2"/>
      </rPr>
      <t xml:space="preserve">KRONPRINSENSGADE:                            </t>
    </r>
    <r>
      <rPr>
        <sz val="9"/>
        <rFont val="Verdana"/>
        <family val="2"/>
      </rPr>
      <t xml:space="preserve">som pos. 2.2.4.1. </t>
    </r>
  </si>
  <si>
    <r>
      <rPr>
        <b/>
        <sz val="9"/>
        <rFont val="Verdana"/>
        <family val="2"/>
      </rPr>
      <t xml:space="preserve">KRONPRINSENSGADE:                               </t>
    </r>
    <r>
      <rPr>
        <sz val="9"/>
        <rFont val="Verdana"/>
        <family val="2"/>
      </rPr>
      <t xml:space="preserve">som pos. 2.2.4.2. </t>
    </r>
  </si>
  <si>
    <r>
      <rPr>
        <b/>
        <sz val="9"/>
        <rFont val="Verdana"/>
        <family val="2"/>
      </rPr>
      <t xml:space="preserve">KRONPRINSENSGADE:                                </t>
    </r>
    <r>
      <rPr>
        <sz val="9"/>
        <rFont val="Verdana"/>
        <family val="2"/>
      </rPr>
      <t xml:space="preserve">som pos. 2.2.4.2. </t>
    </r>
  </si>
  <si>
    <r>
      <rPr>
        <b/>
        <sz val="9"/>
        <rFont val="Verdana"/>
        <family val="2"/>
      </rPr>
      <t xml:space="preserve">KRONPRINSENSGADE:                           </t>
    </r>
    <r>
      <rPr>
        <sz val="9"/>
        <rFont val="Verdana"/>
        <family val="2"/>
      </rPr>
      <t xml:space="preserve">som pos. 2.2.4.1. </t>
    </r>
  </si>
  <si>
    <r>
      <rPr>
        <b/>
        <sz val="9"/>
        <rFont val="Verdana"/>
        <family val="2"/>
      </rPr>
      <t xml:space="preserve">KRONPRINSENSGADE:                             </t>
    </r>
    <r>
      <rPr>
        <sz val="9"/>
        <rFont val="Verdana"/>
        <family val="2"/>
      </rPr>
      <t xml:space="preserve">som pos. 2.2.4.1. </t>
    </r>
  </si>
  <si>
    <t>Etablering af målerskab</t>
  </si>
  <si>
    <t xml:space="preserve">                          Tilbudsliste                                                Vand-, fjernvarme- og kloakarbejder</t>
  </si>
  <si>
    <t>Kabeltrækrør ø110 med træktråd</t>
  </si>
  <si>
    <t>Udføres fra Br. D36S260 til målerskab og elskab. Belægninger og bærelag afregnes i relevante poster i TBL posterne 2., 5., 6., 7., og evt. 8.</t>
  </si>
  <si>
    <t>Målerskab til elforsyning (bygherreleverance)</t>
  </si>
  <si>
    <r>
      <t xml:space="preserve">Stormgade                                           </t>
    </r>
    <r>
      <rPr>
        <sz val="9"/>
        <rFont val="Verdana"/>
        <family val="2"/>
      </rPr>
      <t>Inkl. overgange  og eventuelle tilpasningsstykker og fernco, ø700BT/ø700 og ø650BT/ø700 GAP for tilslutninger til eksisterende rørender.</t>
    </r>
    <r>
      <rPr>
        <b/>
        <sz val="9"/>
        <rFont val="Verdana"/>
        <family val="2"/>
      </rPr>
      <t xml:space="preserve"> </t>
    </r>
    <r>
      <rPr>
        <sz val="9"/>
        <rFont val="Verdana"/>
        <family val="2"/>
      </rPr>
      <t>I posten indregnes tillige midlertidig fjernelse og genetablering af vejbrønde og stikledninger i ledningstracé. samt genetablering.</t>
    </r>
  </si>
  <si>
    <t>Optagning af gågadebelægninger</t>
  </si>
  <si>
    <r>
      <rPr>
        <b/>
        <sz val="9"/>
        <rFont val="Verdana"/>
        <family val="2"/>
      </rPr>
      <t xml:space="preserve">KRONPRINSENSGADE:                          </t>
    </r>
    <r>
      <rPr>
        <sz val="9"/>
        <rFont val="Verdana"/>
        <family val="2"/>
      </rPr>
      <t xml:space="preserve">som pos. 2.2.4.1.                                            Opbrydning skal ske efter forudgående skæring </t>
    </r>
  </si>
  <si>
    <t>2.2.4.13</t>
  </si>
  <si>
    <t>Optagning af Chausséstensbelægninger</t>
  </si>
  <si>
    <r>
      <rPr>
        <b/>
        <sz val="9"/>
        <rFont val="Verdana"/>
        <family val="2"/>
      </rPr>
      <t xml:space="preserve">STORMGADE: </t>
    </r>
    <r>
      <rPr>
        <sz val="9"/>
        <rFont val="Verdana"/>
        <family val="2"/>
      </rPr>
      <t xml:space="preserve">                                               Skal indeholde alle ydelser til opbrydning samt udgifter til læsning, transport og deponeringafgifter.
Afregningsarbejdet opgøres ved opmåling og nivellement efter arbejdets udførelse.</t>
    </r>
  </si>
  <si>
    <t>6.3.3</t>
  </si>
  <si>
    <t>Kongensgade vest</t>
  </si>
  <si>
    <t>Stormgade og Kongensgade vest</t>
  </si>
  <si>
    <r>
      <rPr>
        <b/>
        <sz val="9"/>
        <rFont val="Verdana"/>
        <family val="2"/>
      </rPr>
      <t xml:space="preserve">KONGENSGADE vest: </t>
    </r>
    <r>
      <rPr>
        <sz val="9"/>
        <rFont val="Verdana"/>
        <family val="2"/>
      </rPr>
      <t>som pos. 2.2.4.1. inkl. optagning af cementstabiliseret sand</t>
    </r>
  </si>
  <si>
    <r>
      <rPr>
        <b/>
        <sz val="9"/>
        <rFont val="Verdana"/>
        <family val="2"/>
      </rPr>
      <t xml:space="preserve">KONGENSGADE vest: </t>
    </r>
    <r>
      <rPr>
        <sz val="9"/>
        <rFont val="Verdana"/>
        <family val="2"/>
      </rPr>
      <t xml:space="preserve">som pos. 2.2.4.2. </t>
    </r>
  </si>
  <si>
    <r>
      <t xml:space="preserve">Br. D36S260 - Pkt. KGS1, ø200mm PVC, dybde 3,36 - 3,34 m (Finder anvendelse såfremt fællesledningen </t>
    </r>
    <r>
      <rPr>
        <u/>
        <sz val="9"/>
        <rFont val="Verdana"/>
        <family val="2"/>
      </rPr>
      <t>ikke</t>
    </r>
    <r>
      <rPr>
        <sz val="9"/>
        <rFont val="Verdana"/>
        <family val="2"/>
      </rPr>
      <t xml:space="preserve"> kan tilsluttes til overløb/oppumpningsledning)</t>
    </r>
  </si>
  <si>
    <r>
      <t xml:space="preserve">Kongensgade vest.   </t>
    </r>
    <r>
      <rPr>
        <sz val="9"/>
        <rFont val="Verdana"/>
        <family val="2"/>
      </rPr>
      <t>Inkl. Afpropning</t>
    </r>
  </si>
  <si>
    <r>
      <t xml:space="preserve">Br. D36R260 - pkt. KGR1, ø315 PVC, dybde 2,98 m (såfremt en frigravning viser at fællesledning </t>
    </r>
    <r>
      <rPr>
        <u/>
        <sz val="9"/>
        <rFont val="Verdana"/>
        <family val="2"/>
      </rPr>
      <t>ikke</t>
    </r>
    <r>
      <rPr>
        <sz val="9"/>
        <rFont val="Verdana"/>
        <family val="2"/>
      </rPr>
      <t xml:space="preserve"> kan tilsluttes til overløbsledning for spildevand.)</t>
    </r>
  </si>
  <si>
    <r>
      <t xml:space="preserve">Kongensgade vest. </t>
    </r>
    <r>
      <rPr>
        <sz val="9"/>
        <rFont val="Verdana"/>
        <family val="2"/>
      </rPr>
      <t>Inkl.  Tilslutning af eksisterende fællesledning</t>
    </r>
    <r>
      <rPr>
        <b/>
        <sz val="9"/>
        <rFont val="Verdana"/>
        <family val="2"/>
      </rPr>
      <t xml:space="preserve">  </t>
    </r>
    <r>
      <rPr>
        <sz val="9"/>
        <rFont val="Verdana"/>
        <family val="2"/>
      </rPr>
      <t>med overgang, bøjninger, reduktioner og eventuelle tilpasningsstykker ø315 PVC/ø250 PVC/ø230Gl.</t>
    </r>
  </si>
  <si>
    <r>
      <t xml:space="preserve">Stormgade </t>
    </r>
    <r>
      <rPr>
        <sz val="9"/>
        <rFont val="Verdana"/>
        <family val="2"/>
      </rPr>
      <t xml:space="preserve">inkl. Tilslutninger i brønde                                                                            </t>
    </r>
  </si>
  <si>
    <t>Br. D36S260 - D36R260, ø250mm PVC, lus mellem regn- og spildevand</t>
  </si>
  <si>
    <t>Grenrør på ø200 mm PE hovedledning. Mængden er fiktiv.</t>
  </si>
  <si>
    <t>ø200 mm PVC SN8, dybde 3-5 m.</t>
  </si>
  <si>
    <t>Stik inkl. tilslutning ved påboring eller grenrør for etablering af nye vejbrønde eller sandfang for linieafvanding.</t>
  </si>
  <si>
    <t>Enhedsprisen skal omfatte alle udgifter til klargøring af underlag, inkl. klæbning, anstilling, levering, udlægning, komprimering og materialekontrol inkl. gener for dæksler ventiler mm. Afregningsmængden opgøres ved opmåling af belægning. Mængderne er fiktive</t>
  </si>
  <si>
    <r>
      <t xml:space="preserve">Stormgade og Kongensgade vest                                 </t>
    </r>
    <r>
      <rPr>
        <sz val="9"/>
        <rFont val="Verdana"/>
        <family val="2"/>
      </rPr>
      <t>Midlertidig asfalt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</si>
</sst>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0.00_);_(* \(#,##0.00\);_(* &quot;-&quot;??_);_(@_)"/>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u/>
      <sz val="10"/>
      <color indexed="12"/>
      <name val="Arial"/>
      <family val="2"/>
    </font>
    <font>
      <sz val="10"/>
      <name val="Verdana"/>
      <family val="2"/>
    </font>
    <font>
      <b/>
      <sz val="10"/>
      <name val="Verdana"/>
      <family val="2"/>
    </font>
    <font>
      <b/>
      <sz val="12"/>
      <name val="Verdana"/>
      <family val="2"/>
    </font>
    <font>
      <sz val="10"/>
      <name val="Symbol"/>
      <family val="1"/>
      <charset val="2"/>
    </font>
    <font>
      <sz val="7"/>
      <name val="Times New Roman"/>
      <family val="1"/>
    </font>
    <font>
      <sz val="10"/>
      <name val="Courier New"/>
      <family val="3"/>
    </font>
    <font>
      <sz val="9"/>
      <name val="Verdana"/>
      <family val="2"/>
    </font>
    <font>
      <b/>
      <sz val="9"/>
      <name val="Verdana"/>
      <family val="2"/>
    </font>
    <font>
      <sz val="9"/>
      <color indexed="18"/>
      <name val="Verdana"/>
      <family val="2"/>
    </font>
    <font>
      <i/>
      <sz val="9"/>
      <name val="Verdana"/>
      <family val="2"/>
    </font>
    <font>
      <vertAlign val="superscript"/>
      <sz val="9"/>
      <name val="Verdana"/>
      <family val="2"/>
    </font>
    <font>
      <b/>
      <sz val="9"/>
      <name val="Arial"/>
      <family val="2"/>
    </font>
    <font>
      <sz val="10"/>
      <name val="MS Sans Serif"/>
    </font>
    <font>
      <sz val="9"/>
      <name val="Calibri"/>
      <family val="2"/>
    </font>
    <font>
      <sz val="11"/>
      <name val="Calibri"/>
      <family val="2"/>
    </font>
    <font>
      <u/>
      <sz val="9"/>
      <name val="Verdana"/>
      <family val="2"/>
    </font>
  </fonts>
  <fills count="6">
    <fill>
      <patternFill patternType="none"/>
    </fill>
    <fill>
      <patternFill patternType="gray125"/>
    </fill>
    <fill>
      <patternFill patternType="solid">
        <fgColor indexed="22"/>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249977111117893"/>
        <bgColor indexed="64"/>
      </patternFill>
    </fill>
  </fills>
  <borders count="65">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bottom style="hair">
        <color indexed="64"/>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s>
  <cellStyleXfs count="19">
    <xf numFmtId="0" fontId="0" fillId="0" borderId="0"/>
    <xf numFmtId="0" fontId="7" fillId="0" borderId="0" applyNumberFormat="0" applyFill="0" applyBorder="0" applyAlignment="0" applyProtection="0">
      <alignment vertical="top"/>
      <protection locked="0"/>
    </xf>
    <xf numFmtId="0" fontId="5" fillId="0" borderId="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4"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20" fillId="0" borderId="0"/>
  </cellStyleXfs>
  <cellXfs count="285">
    <xf numFmtId="0" fontId="0" fillId="0" borderId="0" xfId="0"/>
    <xf numFmtId="0" fontId="6" fillId="0" borderId="0" xfId="0" applyFont="1" applyBorder="1"/>
    <xf numFmtId="0" fontId="6" fillId="0" borderId="0" xfId="0" applyFont="1" applyAlignment="1">
      <alignment horizontal="center"/>
    </xf>
    <xf numFmtId="0" fontId="6" fillId="0" borderId="0" xfId="0" applyFont="1" applyAlignment="1">
      <alignment horizontal="left"/>
    </xf>
    <xf numFmtId="0" fontId="0" fillId="0" borderId="0" xfId="0"/>
    <xf numFmtId="0" fontId="6" fillId="0" borderId="0" xfId="0" applyFont="1"/>
    <xf numFmtId="0" fontId="5" fillId="0" borderId="0" xfId="0" applyFont="1" applyAlignment="1">
      <alignment vertical="center" wrapText="1"/>
    </xf>
    <xf numFmtId="0" fontId="9" fillId="0" borderId="0" xfId="0" applyFont="1" applyAlignment="1">
      <alignment vertical="center"/>
    </xf>
    <xf numFmtId="0" fontId="11" fillId="0" borderId="0" xfId="0" applyFont="1" applyAlignment="1">
      <alignment horizontal="left" vertical="center" indent="4"/>
    </xf>
    <xf numFmtId="0" fontId="13" fillId="0" borderId="0" xfId="0" applyFont="1" applyAlignment="1">
      <alignment horizontal="left" vertical="center" indent="8"/>
    </xf>
    <xf numFmtId="0" fontId="8" fillId="0" borderId="0" xfId="0" applyFont="1" applyAlignment="1">
      <alignment horizontal="left" vertical="center" indent="2"/>
    </xf>
    <xf numFmtId="0" fontId="9" fillId="0" borderId="0" xfId="0" applyFont="1" applyAlignment="1">
      <alignment horizontal="left" vertical="center" indent="2"/>
    </xf>
    <xf numFmtId="0" fontId="15" fillId="0" borderId="21" xfId="0" applyFont="1" applyBorder="1" applyAlignment="1">
      <alignment horizontal="center" vertical="center"/>
    </xf>
    <xf numFmtId="0" fontId="14" fillId="0" borderId="11" xfId="0" applyFont="1" applyBorder="1" applyAlignment="1">
      <alignment horizontal="center" vertical="center"/>
    </xf>
    <xf numFmtId="0" fontId="14" fillId="0" borderId="11" xfId="0" applyFont="1" applyBorder="1" applyAlignment="1">
      <alignment horizontal="center" vertical="center" wrapText="1"/>
    </xf>
    <xf numFmtId="0" fontId="14" fillId="0" borderId="0" xfId="0" applyFont="1" applyBorder="1" applyAlignment="1">
      <alignment horizontal="center" wrapText="1"/>
    </xf>
    <xf numFmtId="0" fontId="14" fillId="0" borderId="0" xfId="0" applyFont="1" applyBorder="1"/>
    <xf numFmtId="0" fontId="15" fillId="0" borderId="18" xfId="0" applyFont="1" applyBorder="1" applyAlignment="1">
      <alignment horizontal="center" vertical="center"/>
    </xf>
    <xf numFmtId="0" fontId="15" fillId="0" borderId="12" xfId="0" applyFont="1" applyBorder="1" applyAlignment="1">
      <alignment horizontal="left" vertical="center" wrapText="1"/>
    </xf>
    <xf numFmtId="0" fontId="14" fillId="0" borderId="21" xfId="0" applyFont="1" applyBorder="1" applyAlignment="1">
      <alignment horizontal="center" vertical="center"/>
    </xf>
    <xf numFmtId="0" fontId="14" fillId="0" borderId="12" xfId="0" applyFont="1" applyBorder="1" applyAlignment="1">
      <alignment horizontal="center" vertical="center"/>
    </xf>
    <xf numFmtId="0" fontId="14" fillId="0" borderId="22" xfId="0" applyFont="1" applyBorder="1"/>
    <xf numFmtId="0" fontId="14" fillId="0" borderId="12" xfId="0" applyFont="1" applyBorder="1" applyAlignment="1">
      <alignment horizontal="left" vertical="center" wrapText="1"/>
    </xf>
    <xf numFmtId="0" fontId="14" fillId="0" borderId="21" xfId="0" applyFont="1" applyBorder="1"/>
    <xf numFmtId="0" fontId="14" fillId="0" borderId="12" xfId="0" applyFont="1" applyBorder="1"/>
    <xf numFmtId="0" fontId="14" fillId="0" borderId="21" xfId="0" quotePrefix="1" applyFont="1" applyBorder="1" applyAlignment="1">
      <alignment horizontal="center" vertical="center"/>
    </xf>
    <xf numFmtId="0" fontId="14" fillId="0" borderId="12" xfId="0" quotePrefix="1" applyFont="1" applyBorder="1" applyAlignment="1">
      <alignment horizontal="center" vertical="center"/>
    </xf>
    <xf numFmtId="0" fontId="14" fillId="0" borderId="32" xfId="0" applyFont="1" applyBorder="1"/>
    <xf numFmtId="0" fontId="14" fillId="0" borderId="31" xfId="0" applyFont="1" applyBorder="1"/>
    <xf numFmtId="0" fontId="15" fillId="0" borderId="31" xfId="0" applyFont="1" applyBorder="1" applyAlignment="1">
      <alignment horizontal="center" vertical="center"/>
    </xf>
    <xf numFmtId="0" fontId="15" fillId="0" borderId="12" xfId="0" applyFont="1" applyBorder="1" applyAlignment="1">
      <alignment vertical="center" wrapText="1"/>
    </xf>
    <xf numFmtId="0" fontId="14" fillId="0" borderId="12" xfId="0" applyFont="1" applyBorder="1" applyAlignment="1">
      <alignment vertical="center" wrapText="1"/>
    </xf>
    <xf numFmtId="0" fontId="15" fillId="0" borderId="23" xfId="0" applyFont="1" applyBorder="1" applyAlignment="1">
      <alignment horizontal="center" vertical="center"/>
    </xf>
    <xf numFmtId="0" fontId="14" fillId="0" borderId="23" xfId="0" applyFont="1" applyBorder="1"/>
    <xf numFmtId="0" fontId="14" fillId="0" borderId="24" xfId="0" applyFont="1" applyBorder="1"/>
    <xf numFmtId="0" fontId="14" fillId="0" borderId="25" xfId="0" applyFont="1" applyBorder="1"/>
    <xf numFmtId="0" fontId="14" fillId="0" borderId="40" xfId="0" applyFont="1" applyBorder="1"/>
    <xf numFmtId="0" fontId="14" fillId="0" borderId="26" xfId="0" applyFont="1" applyFill="1" applyBorder="1"/>
    <xf numFmtId="0" fontId="14" fillId="0" borderId="42" xfId="0" applyFont="1" applyFill="1" applyBorder="1"/>
    <xf numFmtId="0" fontId="15" fillId="0" borderId="0" xfId="0" applyFont="1" applyAlignment="1">
      <alignment horizontal="center" vertical="center"/>
    </xf>
    <xf numFmtId="0" fontId="14" fillId="0" borderId="0" xfId="0" applyFont="1" applyAlignment="1">
      <alignment horizontal="left" vertical="center"/>
    </xf>
    <xf numFmtId="0" fontId="14" fillId="0" borderId="0" xfId="0" applyFont="1"/>
    <xf numFmtId="0" fontId="14" fillId="0" borderId="0" xfId="0" applyFont="1" applyAlignment="1">
      <alignment horizontal="center"/>
    </xf>
    <xf numFmtId="0" fontId="15" fillId="0" borderId="0" xfId="0" applyFont="1" applyAlignment="1">
      <alignment horizontal="left" vertical="center"/>
    </xf>
    <xf numFmtId="0" fontId="15" fillId="0" borderId="0" xfId="0" applyFont="1"/>
    <xf numFmtId="0" fontId="15" fillId="0" borderId="2" xfId="0" applyFont="1" applyBorder="1"/>
    <xf numFmtId="0" fontId="15" fillId="0" borderId="0" xfId="0" applyFont="1" applyBorder="1"/>
    <xf numFmtId="0" fontId="15" fillId="0" borderId="0" xfId="0" applyFont="1" applyBorder="1" applyAlignment="1">
      <alignment horizontal="center"/>
    </xf>
    <xf numFmtId="49" fontId="16" fillId="0" borderId="8" xfId="1" applyNumberFormat="1" applyFont="1" applyBorder="1" applyAlignment="1" applyProtection="1">
      <alignment wrapText="1"/>
    </xf>
    <xf numFmtId="0" fontId="14" fillId="0" borderId="8" xfId="0" applyFont="1" applyBorder="1" applyAlignment="1">
      <alignment wrapText="1"/>
    </xf>
    <xf numFmtId="0" fontId="16" fillId="0" borderId="8" xfId="1" applyFont="1" applyBorder="1" applyAlignment="1" applyProtection="1"/>
    <xf numFmtId="0" fontId="16" fillId="0" borderId="10" xfId="1" applyFont="1" applyBorder="1" applyAlignment="1" applyProtection="1"/>
    <xf numFmtId="0" fontId="14" fillId="0" borderId="10" xfId="0" applyFont="1" applyBorder="1" applyAlignment="1">
      <alignment wrapText="1"/>
    </xf>
    <xf numFmtId="0" fontId="14" fillId="0" borderId="9" xfId="0" applyFont="1" applyBorder="1" applyAlignment="1">
      <alignment wrapText="1"/>
    </xf>
    <xf numFmtId="3" fontId="14" fillId="0" borderId="17" xfId="0" applyNumberFormat="1" applyFont="1" applyBorder="1"/>
    <xf numFmtId="0" fontId="14" fillId="0" borderId="0" xfId="0" applyFont="1" applyAlignment="1">
      <alignment horizontal="left"/>
    </xf>
    <xf numFmtId="0" fontId="15" fillId="0" borderId="0" xfId="0" applyFont="1" applyBorder="1" applyAlignment="1">
      <alignment horizontal="left"/>
    </xf>
    <xf numFmtId="0" fontId="17" fillId="0" borderId="0" xfId="0" applyFont="1" applyAlignment="1">
      <alignment wrapText="1"/>
    </xf>
    <xf numFmtId="0" fontId="17" fillId="0" borderId="0" xfId="0" applyFont="1" applyAlignment="1">
      <alignment horizontal="left" wrapText="1"/>
    </xf>
    <xf numFmtId="0" fontId="14" fillId="0" borderId="0" xfId="2" applyFont="1"/>
    <xf numFmtId="0" fontId="15" fillId="0" borderId="1" xfId="0" applyFont="1" applyBorder="1" applyAlignment="1">
      <alignment horizontal="center" vertical="center"/>
    </xf>
    <xf numFmtId="0" fontId="14" fillId="0" borderId="0" xfId="0" applyFont="1" applyFill="1"/>
    <xf numFmtId="0" fontId="14" fillId="0" borderId="0" xfId="0" quotePrefix="1" applyFont="1" applyBorder="1"/>
    <xf numFmtId="0" fontId="14" fillId="0" borderId="0" xfId="0" applyFont="1" applyFill="1" applyBorder="1" applyAlignment="1">
      <alignment vertical="top"/>
    </xf>
    <xf numFmtId="0" fontId="14" fillId="0" borderId="5" xfId="0" applyFont="1" applyFill="1" applyBorder="1" applyAlignment="1">
      <alignment vertical="top"/>
    </xf>
    <xf numFmtId="0" fontId="14" fillId="0" borderId="6" xfId="0" applyFont="1" applyFill="1" applyBorder="1" applyAlignment="1">
      <alignment vertical="top"/>
    </xf>
    <xf numFmtId="0" fontId="14" fillId="0" borderId="0" xfId="0" applyFont="1" applyFill="1" applyAlignment="1">
      <alignment vertical="top"/>
    </xf>
    <xf numFmtId="0" fontId="14" fillId="0" borderId="7" xfId="0" applyFont="1" applyFill="1" applyBorder="1" applyAlignment="1">
      <alignment vertical="top" wrapText="1"/>
    </xf>
    <xf numFmtId="0" fontId="14" fillId="0" borderId="12" xfId="0" applyFont="1" applyFill="1" applyBorder="1" applyAlignment="1">
      <alignment vertical="top" wrapText="1"/>
    </xf>
    <xf numFmtId="0" fontId="14" fillId="0" borderId="13" xfId="0" applyFont="1" applyFill="1" applyBorder="1" applyAlignment="1">
      <alignment horizontal="center" vertical="center"/>
    </xf>
    <xf numFmtId="3" fontId="14" fillId="0" borderId="5" xfId="0" applyNumberFormat="1" applyFont="1" applyFill="1" applyBorder="1" applyAlignment="1">
      <alignment horizontal="center" vertical="center"/>
    </xf>
    <xf numFmtId="0" fontId="15" fillId="0" borderId="5" xfId="0" applyFont="1" applyFill="1" applyBorder="1" applyAlignment="1">
      <alignment horizontal="left" vertical="top"/>
    </xf>
    <xf numFmtId="0" fontId="15" fillId="0" borderId="7" xfId="0" applyFont="1" applyFill="1" applyBorder="1" applyAlignment="1">
      <alignment vertical="top" wrapText="1"/>
    </xf>
    <xf numFmtId="0" fontId="15" fillId="0" borderId="12" xfId="0" applyFont="1" applyFill="1" applyBorder="1" applyAlignment="1">
      <alignment vertical="top" wrapText="1"/>
    </xf>
    <xf numFmtId="0" fontId="14" fillId="0" borderId="13" xfId="0" quotePrefix="1" applyFont="1" applyFill="1" applyBorder="1" applyAlignment="1">
      <alignment horizontal="center" vertical="center"/>
    </xf>
    <xf numFmtId="3" fontId="14" fillId="0" borderId="13" xfId="0" quotePrefix="1" applyNumberFormat="1" applyFont="1" applyFill="1" applyBorder="1" applyAlignment="1">
      <alignment horizontal="center" vertical="center"/>
    </xf>
    <xf numFmtId="3" fontId="14" fillId="0" borderId="13" xfId="0" applyNumberFormat="1" applyFont="1" applyFill="1" applyBorder="1" applyAlignment="1">
      <alignment horizontal="center" vertical="center"/>
    </xf>
    <xf numFmtId="0" fontId="6" fillId="0" borderId="11" xfId="0" applyFont="1" applyBorder="1" applyAlignment="1">
      <alignment horizontal="center" vertical="center"/>
    </xf>
    <xf numFmtId="0" fontId="6" fillId="0" borderId="0" xfId="0" applyFont="1" applyBorder="1" applyAlignment="1">
      <alignment horizontal="center" wrapText="1"/>
    </xf>
    <xf numFmtId="0" fontId="14" fillId="0" borderId="14" xfId="0" applyFont="1" applyFill="1" applyBorder="1" applyAlignment="1">
      <alignment horizontal="left" vertical="top"/>
    </xf>
    <xf numFmtId="0" fontId="14" fillId="0" borderId="0" xfId="0" applyFont="1" applyFill="1" applyBorder="1" applyAlignment="1">
      <alignment horizontal="left" vertical="top"/>
    </xf>
    <xf numFmtId="0" fontId="14" fillId="0" borderId="32" xfId="0" applyFont="1" applyBorder="1" applyAlignment="1">
      <alignment horizontal="center" vertical="center" wrapText="1"/>
    </xf>
    <xf numFmtId="0" fontId="15" fillId="0" borderId="43" xfId="0" applyFont="1" applyBorder="1" applyAlignment="1">
      <alignment horizontal="center" vertical="center"/>
    </xf>
    <xf numFmtId="0" fontId="14" fillId="0" borderId="24" xfId="0" applyFont="1" applyBorder="1" applyAlignment="1">
      <alignment horizontal="center" vertical="center"/>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5" fillId="0" borderId="19" xfId="0" applyFont="1" applyFill="1" applyBorder="1" applyAlignment="1">
      <alignment vertical="center" wrapText="1"/>
    </xf>
    <xf numFmtId="0" fontId="14" fillId="2" borderId="19" xfId="0" quotePrefix="1" applyFont="1" applyFill="1" applyBorder="1" applyAlignment="1">
      <alignment horizontal="center" vertical="center"/>
    </xf>
    <xf numFmtId="0" fontId="14" fillId="2" borderId="18" xfId="0" applyFont="1" applyFill="1" applyBorder="1" applyAlignment="1">
      <alignment horizontal="center"/>
    </xf>
    <xf numFmtId="0" fontId="14" fillId="2" borderId="20" xfId="0" applyFont="1" applyFill="1" applyBorder="1"/>
    <xf numFmtId="0" fontId="14" fillId="0" borderId="34" xfId="0" applyFont="1" applyBorder="1" applyAlignment="1">
      <alignment horizontal="center" vertical="center"/>
    </xf>
    <xf numFmtId="0" fontId="14" fillId="0" borderId="16" xfId="0" applyFont="1" applyBorder="1" applyAlignment="1">
      <alignment horizontal="center" vertical="center"/>
    </xf>
    <xf numFmtId="0" fontId="14" fillId="0" borderId="39" xfId="0" applyFont="1" applyBorder="1" applyAlignment="1">
      <alignment horizontal="center" vertical="center"/>
    </xf>
    <xf numFmtId="0" fontId="14" fillId="2" borderId="12" xfId="0" quotePrefix="1" applyFont="1" applyFill="1" applyBorder="1" applyAlignment="1">
      <alignment horizontal="center" vertical="center"/>
    </xf>
    <xf numFmtId="0" fontId="15" fillId="0" borderId="4" xfId="0" applyFont="1" applyFill="1" applyBorder="1" applyAlignment="1">
      <alignment vertical="center" wrapText="1"/>
    </xf>
    <xf numFmtId="0" fontId="14" fillId="2" borderId="4" xfId="0" quotePrefix="1" applyFont="1" applyFill="1" applyBorder="1" applyAlignment="1">
      <alignment horizontal="center" vertical="center"/>
    </xf>
    <xf numFmtId="0" fontId="14" fillId="2" borderId="4" xfId="0" applyFont="1" applyFill="1" applyBorder="1" applyAlignment="1">
      <alignment horizontal="center"/>
    </xf>
    <xf numFmtId="0" fontId="14" fillId="0" borderId="46" xfId="0" applyFont="1" applyBorder="1"/>
    <xf numFmtId="0" fontId="15" fillId="0" borderId="35" xfId="0" applyFont="1" applyBorder="1" applyAlignment="1">
      <alignment horizontal="center" vertical="center"/>
    </xf>
    <xf numFmtId="0" fontId="14" fillId="2" borderId="38" xfId="0" quotePrefix="1" applyFont="1" applyFill="1" applyBorder="1" applyAlignment="1">
      <alignment horizontal="center" vertical="center"/>
    </xf>
    <xf numFmtId="0" fontId="14" fillId="2" borderId="35" xfId="0" applyFont="1" applyFill="1" applyBorder="1" applyAlignment="1">
      <alignment horizontal="center"/>
    </xf>
    <xf numFmtId="0" fontId="14" fillId="2" borderId="38" xfId="0" applyFont="1" applyFill="1" applyBorder="1"/>
    <xf numFmtId="0" fontId="6" fillId="0" borderId="34" xfId="0" applyFont="1" applyBorder="1" applyAlignment="1">
      <alignment horizontal="center" vertical="center"/>
    </xf>
    <xf numFmtId="0" fontId="6" fillId="0" borderId="16" xfId="0" applyFont="1" applyBorder="1" applyAlignment="1">
      <alignment horizontal="center" vertical="center"/>
    </xf>
    <xf numFmtId="0" fontId="6" fillId="0" borderId="39" xfId="0" applyFont="1" applyBorder="1" applyAlignment="1">
      <alignment horizontal="center" vertical="center"/>
    </xf>
    <xf numFmtId="0" fontId="14" fillId="2" borderId="19" xfId="0" applyFont="1" applyFill="1" applyBorder="1" applyAlignment="1">
      <alignment horizontal="center"/>
    </xf>
    <xf numFmtId="0" fontId="6" fillId="0" borderId="32" xfId="0" applyFont="1" applyBorder="1" applyAlignment="1">
      <alignment horizontal="center" vertical="center" wrapText="1"/>
    </xf>
    <xf numFmtId="0" fontId="14" fillId="3" borderId="12" xfId="0" applyFont="1" applyFill="1" applyBorder="1" applyAlignment="1">
      <alignment horizontal="center" vertical="center"/>
    </xf>
    <xf numFmtId="0" fontId="14" fillId="2" borderId="20" xfId="0" quotePrefix="1" applyFont="1" applyFill="1" applyBorder="1" applyAlignment="1">
      <alignment horizontal="center" vertical="center"/>
    </xf>
    <xf numFmtId="3" fontId="14" fillId="0" borderId="22" xfId="0" applyNumberFormat="1" applyFont="1" applyBorder="1" applyAlignment="1">
      <alignment horizontal="center" vertical="center"/>
    </xf>
    <xf numFmtId="0" fontId="14" fillId="0" borderId="24" xfId="0" applyFont="1" applyBorder="1" applyAlignment="1">
      <alignment horizontal="left" vertical="center" wrapText="1"/>
    </xf>
    <xf numFmtId="0" fontId="14" fillId="0" borderId="24" xfId="0" applyFont="1" applyBorder="1" applyAlignment="1">
      <alignment vertical="center" wrapText="1"/>
    </xf>
    <xf numFmtId="0" fontId="14" fillId="3" borderId="24" xfId="0" applyFont="1" applyFill="1" applyBorder="1" applyAlignment="1">
      <alignment horizontal="center" vertical="center"/>
    </xf>
    <xf numFmtId="3" fontId="14" fillId="0" borderId="25" xfId="0" applyNumberFormat="1" applyFont="1" applyBorder="1" applyAlignment="1">
      <alignment horizontal="center" vertical="center"/>
    </xf>
    <xf numFmtId="0" fontId="14" fillId="0" borderId="43" xfId="0" applyFont="1" applyFill="1" applyBorder="1"/>
    <xf numFmtId="3" fontId="14" fillId="0" borderId="45" xfId="0" applyNumberFormat="1" applyFont="1" applyFill="1" applyBorder="1"/>
    <xf numFmtId="0" fontId="14" fillId="0" borderId="44" xfId="0" applyFont="1" applyFill="1" applyBorder="1"/>
    <xf numFmtId="0" fontId="14" fillId="3" borderId="12" xfId="0" quotePrefix="1" applyFont="1" applyFill="1" applyBorder="1" applyAlignment="1">
      <alignment horizontal="center" vertical="center"/>
    </xf>
    <xf numFmtId="0" fontId="15" fillId="0" borderId="12" xfId="0" applyFont="1" applyBorder="1" applyAlignment="1">
      <alignment horizontal="left" vertical="center"/>
    </xf>
    <xf numFmtId="0" fontId="14" fillId="0" borderId="12" xfId="0" applyFont="1" applyBorder="1" applyAlignment="1">
      <alignment horizontal="left" vertical="center"/>
    </xf>
    <xf numFmtId="0" fontId="14" fillId="0" borderId="12" xfId="0" applyFont="1" applyFill="1" applyBorder="1" applyAlignment="1">
      <alignment vertical="center" wrapText="1"/>
    </xf>
    <xf numFmtId="0" fontId="14" fillId="2" borderId="12" xfId="0" applyFont="1" applyFill="1" applyBorder="1" applyAlignment="1">
      <alignment horizontal="center" vertical="center"/>
    </xf>
    <xf numFmtId="3" fontId="14" fillId="0" borderId="22" xfId="0" quotePrefix="1" applyNumberFormat="1" applyFont="1" applyBorder="1" applyAlignment="1">
      <alignment horizontal="center" vertical="center"/>
    </xf>
    <xf numFmtId="0" fontId="14" fillId="2" borderId="24" xfId="0" applyFont="1" applyFill="1" applyBorder="1" applyAlignment="1">
      <alignment horizontal="center" vertical="center"/>
    </xf>
    <xf numFmtId="0" fontId="14" fillId="0" borderId="11" xfId="0" applyFont="1" applyBorder="1" applyAlignment="1">
      <alignment horizontal="left" vertical="center" wrapText="1"/>
    </xf>
    <xf numFmtId="0" fontId="14" fillId="0" borderId="11" xfId="0" applyFont="1" applyBorder="1" applyAlignment="1">
      <alignment vertical="center" wrapText="1"/>
    </xf>
    <xf numFmtId="0" fontId="14" fillId="2" borderId="11" xfId="0" applyFont="1" applyFill="1" applyBorder="1" applyAlignment="1">
      <alignment horizontal="center" vertical="center"/>
    </xf>
    <xf numFmtId="0" fontId="14" fillId="3" borderId="11" xfId="0" applyFont="1" applyFill="1" applyBorder="1" applyAlignment="1">
      <alignment horizontal="center" vertical="center"/>
    </xf>
    <xf numFmtId="3" fontId="14" fillId="0" borderId="32" xfId="0" applyNumberFormat="1" applyFont="1" applyBorder="1" applyAlignment="1">
      <alignment horizontal="center" vertical="center"/>
    </xf>
    <xf numFmtId="0" fontId="15" fillId="0" borderId="26" xfId="0" applyFont="1" applyBorder="1" applyAlignment="1">
      <alignment horizontal="center" vertical="center"/>
    </xf>
    <xf numFmtId="0" fontId="14" fillId="0" borderId="47" xfId="0" applyFont="1" applyBorder="1" applyAlignment="1">
      <alignment horizontal="center" vertical="center"/>
    </xf>
    <xf numFmtId="3" fontId="14" fillId="0" borderId="42" xfId="0" applyNumberFormat="1" applyFont="1" applyBorder="1" applyAlignment="1">
      <alignment horizontal="center" vertical="center"/>
    </xf>
    <xf numFmtId="3" fontId="14" fillId="0" borderId="47" xfId="0" applyNumberFormat="1" applyFont="1" applyFill="1" applyBorder="1"/>
    <xf numFmtId="0" fontId="14" fillId="0" borderId="47" xfId="0" applyFont="1" applyBorder="1" applyAlignment="1">
      <alignment horizontal="center" vertical="center" wrapText="1"/>
    </xf>
    <xf numFmtId="0" fontId="14" fillId="0" borderId="42" xfId="0" applyFont="1" applyBorder="1" applyAlignment="1">
      <alignment horizontal="center" vertical="center" wrapText="1"/>
    </xf>
    <xf numFmtId="3" fontId="14" fillId="0" borderId="44" xfId="0" applyNumberFormat="1" applyFont="1" applyBorder="1" applyAlignment="1">
      <alignment horizontal="center" vertical="center"/>
    </xf>
    <xf numFmtId="0" fontId="14" fillId="0" borderId="23" xfId="0" applyFont="1" applyBorder="1" applyAlignment="1">
      <alignment horizontal="center" vertical="center"/>
    </xf>
    <xf numFmtId="0" fontId="14" fillId="0" borderId="25" xfId="0" applyFont="1" applyBorder="1" applyAlignment="1">
      <alignment horizontal="center" vertical="center"/>
    </xf>
    <xf numFmtId="3" fontId="14" fillId="0" borderId="47" xfId="0" applyNumberFormat="1" applyFont="1" applyBorder="1" applyAlignment="1">
      <alignment horizontal="center" vertical="center"/>
    </xf>
    <xf numFmtId="0" fontId="14" fillId="0" borderId="4" xfId="0" applyFont="1" applyFill="1" applyBorder="1" applyAlignment="1">
      <alignment vertical="top" wrapText="1"/>
    </xf>
    <xf numFmtId="0" fontId="14" fillId="0" borderId="5" xfId="0" applyFont="1" applyFill="1" applyBorder="1" applyAlignment="1">
      <alignment horizontal="center" vertical="center"/>
    </xf>
    <xf numFmtId="0" fontId="14" fillId="0" borderId="12" xfId="2" applyFont="1" applyFill="1" applyBorder="1" applyAlignment="1">
      <alignment vertical="center" wrapText="1"/>
    </xf>
    <xf numFmtId="3" fontId="14" fillId="0" borderId="12" xfId="0" applyNumberFormat="1" applyFont="1" applyBorder="1" applyAlignment="1">
      <alignment vertical="center" wrapText="1"/>
    </xf>
    <xf numFmtId="0" fontId="15" fillId="0" borderId="12"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5" fillId="0" borderId="21" xfId="0" applyFont="1" applyFill="1" applyBorder="1" applyAlignment="1">
      <alignment horizontal="center" vertical="center"/>
    </xf>
    <xf numFmtId="0" fontId="15" fillId="0" borderId="35" xfId="0" applyFont="1" applyFill="1" applyBorder="1" applyAlignment="1">
      <alignment horizontal="center" vertical="center" wrapText="1"/>
    </xf>
    <xf numFmtId="0" fontId="14" fillId="0" borderId="24" xfId="0" applyFont="1" applyBorder="1" applyAlignment="1">
      <alignment horizontal="left" vertical="center"/>
    </xf>
    <xf numFmtId="0" fontId="15" fillId="4" borderId="4" xfId="0" applyFont="1" applyFill="1" applyBorder="1" applyAlignment="1">
      <alignment vertical="center" wrapText="1"/>
    </xf>
    <xf numFmtId="0" fontId="14" fillId="2" borderId="11" xfId="0" quotePrefix="1" applyFont="1" applyFill="1" applyBorder="1" applyAlignment="1">
      <alignment horizontal="center" vertical="center"/>
    </xf>
    <xf numFmtId="0" fontId="14" fillId="0" borderId="12" xfId="0" applyFont="1" applyFill="1" applyBorder="1" applyAlignment="1">
      <alignment vertical="center"/>
    </xf>
    <xf numFmtId="0" fontId="14" fillId="5" borderId="12" xfId="0" quotePrefix="1" applyFont="1" applyFill="1" applyBorder="1" applyAlignment="1">
      <alignment horizontal="center" vertical="center"/>
    </xf>
    <xf numFmtId="0" fontId="14" fillId="0" borderId="51" xfId="0" applyFont="1" applyBorder="1" applyAlignment="1">
      <alignment horizontal="center"/>
    </xf>
    <xf numFmtId="0" fontId="14" fillId="0" borderId="27" xfId="0" applyFont="1" applyBorder="1" applyAlignment="1">
      <alignment horizontal="center"/>
    </xf>
    <xf numFmtId="0" fontId="14" fillId="0" borderId="33" xfId="0" applyFont="1" applyBorder="1" applyAlignment="1">
      <alignment horizontal="left"/>
    </xf>
    <xf numFmtId="0" fontId="14" fillId="0" borderId="33" xfId="0" applyFont="1" applyBorder="1" applyAlignment="1">
      <alignment horizontal="center"/>
    </xf>
    <xf numFmtId="0" fontId="14" fillId="0" borderId="52" xfId="0" applyFont="1" applyBorder="1" applyAlignment="1">
      <alignment horizontal="center"/>
    </xf>
    <xf numFmtId="0" fontId="14" fillId="0" borderId="27" xfId="0" applyFont="1" applyBorder="1"/>
    <xf numFmtId="0" fontId="15" fillId="0" borderId="33" xfId="0" applyFont="1" applyBorder="1"/>
    <xf numFmtId="0" fontId="14" fillId="0" borderId="33" xfId="0" applyFont="1" applyBorder="1"/>
    <xf numFmtId="0" fontId="14" fillId="0" borderId="17" xfId="0" applyFont="1" applyBorder="1" applyAlignment="1">
      <alignment horizontal="center" wrapText="1"/>
    </xf>
    <xf numFmtId="3" fontId="14" fillId="0" borderId="53" xfId="0" applyNumberFormat="1" applyFont="1" applyBorder="1"/>
    <xf numFmtId="3" fontId="14" fillId="0" borderId="54" xfId="0" applyNumberFormat="1" applyFont="1" applyBorder="1"/>
    <xf numFmtId="3" fontId="14" fillId="0" borderId="55" xfId="0" applyNumberFormat="1" applyFont="1" applyBorder="1"/>
    <xf numFmtId="0" fontId="14" fillId="0" borderId="0" xfId="0" applyFont="1" applyBorder="1" applyAlignment="1">
      <alignment vertical="center"/>
    </xf>
    <xf numFmtId="0" fontId="14" fillId="0" borderId="0" xfId="0" applyFont="1" applyAlignment="1">
      <alignment vertical="center"/>
    </xf>
    <xf numFmtId="0" fontId="6" fillId="0" borderId="0" xfId="0" applyFont="1" applyBorder="1" applyAlignment="1">
      <alignment vertical="center"/>
    </xf>
    <xf numFmtId="0" fontId="6" fillId="0" borderId="0" xfId="0" applyFont="1" applyAlignment="1">
      <alignment vertical="center"/>
    </xf>
    <xf numFmtId="0" fontId="17" fillId="0" borderId="12" xfId="0" applyFont="1" applyFill="1" applyBorder="1" applyAlignment="1">
      <alignment vertical="center" wrapText="1"/>
    </xf>
    <xf numFmtId="0" fontId="14" fillId="0" borderId="11" xfId="0" applyFont="1" applyFill="1" applyBorder="1" applyAlignment="1">
      <alignment vertical="center"/>
    </xf>
    <xf numFmtId="0" fontId="15" fillId="0" borderId="11" xfId="0" applyFont="1" applyBorder="1" applyAlignment="1">
      <alignment vertical="center" wrapText="1"/>
    </xf>
    <xf numFmtId="0" fontId="15" fillId="0" borderId="2" xfId="0" applyFont="1" applyFill="1" applyBorder="1" applyAlignment="1">
      <alignment horizontal="left" wrapText="1"/>
    </xf>
    <xf numFmtId="0" fontId="14" fillId="0" borderId="11" xfId="0" applyFont="1" applyFill="1" applyBorder="1" applyAlignment="1">
      <alignment vertical="center" wrapText="1"/>
    </xf>
    <xf numFmtId="0" fontId="14" fillId="3" borderId="11" xfId="0" quotePrefix="1" applyFont="1" applyFill="1" applyBorder="1" applyAlignment="1">
      <alignment horizontal="center" vertical="center"/>
    </xf>
    <xf numFmtId="0" fontId="14" fillId="2" borderId="15" xfId="0" applyFont="1" applyFill="1" applyBorder="1" applyAlignment="1">
      <alignment horizontal="center" vertical="center"/>
    </xf>
    <xf numFmtId="0" fontId="14" fillId="2" borderId="12" xfId="2" applyFont="1" applyFill="1" applyBorder="1" applyAlignment="1">
      <alignment horizontal="center" vertical="center"/>
    </xf>
    <xf numFmtId="3" fontId="14" fillId="0" borderId="32" xfId="0" quotePrefix="1" applyNumberFormat="1" applyFont="1" applyBorder="1" applyAlignment="1">
      <alignment horizontal="center" vertical="center"/>
    </xf>
    <xf numFmtId="0" fontId="15" fillId="0" borderId="4" xfId="0" applyFont="1" applyBorder="1" applyAlignment="1">
      <alignment horizontal="left" vertical="center"/>
    </xf>
    <xf numFmtId="0" fontId="14" fillId="2" borderId="56" xfId="0" quotePrefix="1" applyFont="1" applyFill="1" applyBorder="1" applyAlignment="1">
      <alignment horizontal="center" vertical="center"/>
    </xf>
    <xf numFmtId="0" fontId="14" fillId="3" borderId="15" xfId="0" applyFont="1" applyFill="1" applyBorder="1" applyAlignment="1">
      <alignment horizontal="center" vertical="center"/>
    </xf>
    <xf numFmtId="0" fontId="8" fillId="2" borderId="12" xfId="0" quotePrefix="1" applyFont="1" applyFill="1" applyBorder="1" applyAlignment="1">
      <alignment horizontal="center" vertical="center"/>
    </xf>
    <xf numFmtId="0" fontId="8" fillId="2" borderId="12" xfId="0" applyFont="1" applyFill="1" applyBorder="1" applyAlignment="1">
      <alignment horizontal="center" vertical="center"/>
    </xf>
    <xf numFmtId="0" fontId="14" fillId="0" borderId="35" xfId="0" applyFont="1" applyBorder="1"/>
    <xf numFmtId="0" fontId="14" fillId="0" borderId="4" xfId="0" applyFont="1" applyBorder="1"/>
    <xf numFmtId="0" fontId="14" fillId="0" borderId="38" xfId="0" applyFont="1" applyBorder="1"/>
    <xf numFmtId="0" fontId="15" fillId="0" borderId="11" xfId="0" applyFont="1" applyBorder="1" applyAlignment="1">
      <alignment horizontal="left" vertical="center" wrapText="1"/>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37" xfId="0" applyFont="1" applyBorder="1"/>
    <xf numFmtId="0" fontId="15" fillId="0" borderId="12" xfId="0" applyFont="1" applyFill="1" applyBorder="1" applyAlignment="1">
      <alignment vertical="center" wrapText="1"/>
    </xf>
    <xf numFmtId="0" fontId="15" fillId="0" borderId="50" xfId="0" applyFont="1" applyBorder="1" applyAlignment="1">
      <alignment horizontal="left" vertical="center" wrapText="1"/>
    </xf>
    <xf numFmtId="0" fontId="15" fillId="0" borderId="33" xfId="0" applyFont="1" applyBorder="1" applyAlignment="1">
      <alignment horizontal="left" vertical="center" wrapText="1"/>
    </xf>
    <xf numFmtId="0" fontId="15" fillId="0" borderId="41" xfId="0" applyFont="1" applyBorder="1" applyAlignment="1">
      <alignment horizontal="left" vertical="center" wrapText="1"/>
    </xf>
    <xf numFmtId="0" fontId="15" fillId="0" borderId="18" xfId="0" applyFont="1" applyBorder="1" applyAlignment="1">
      <alignment horizontal="center" vertical="center"/>
    </xf>
    <xf numFmtId="0" fontId="14" fillId="0" borderId="15" xfId="0" quotePrefix="1" applyFont="1" applyBorder="1" applyAlignment="1">
      <alignment horizontal="center" vertical="center"/>
    </xf>
    <xf numFmtId="0" fontId="14" fillId="0" borderId="22" xfId="0" quotePrefix="1" applyFont="1" applyBorder="1" applyAlignment="1">
      <alignment horizontal="center" vertical="center"/>
    </xf>
    <xf numFmtId="0" fontId="14" fillId="0" borderId="15" xfId="2" applyFont="1" applyFill="1" applyBorder="1" applyAlignment="1">
      <alignment vertical="center" wrapText="1"/>
    </xf>
    <xf numFmtId="0" fontId="8" fillId="0" borderId="56" xfId="0" applyFont="1" applyFill="1" applyBorder="1" applyAlignment="1">
      <alignment vertical="top" wrapText="1"/>
    </xf>
    <xf numFmtId="0" fontId="8" fillId="2" borderId="56" xfId="0" quotePrefix="1" applyFont="1" applyFill="1" applyBorder="1" applyAlignment="1">
      <alignment horizontal="center" vertical="center"/>
    </xf>
    <xf numFmtId="3" fontId="8" fillId="0" borderId="57" xfId="0" quotePrefix="1" applyNumberFormat="1" applyFont="1" applyBorder="1" applyAlignment="1">
      <alignment horizontal="center" vertical="center"/>
    </xf>
    <xf numFmtId="0" fontId="8" fillId="3" borderId="12" xfId="0" quotePrefix="1" applyFont="1" applyFill="1" applyBorder="1" applyAlignment="1">
      <alignment horizontal="center" vertical="center"/>
    </xf>
    <xf numFmtId="0" fontId="8" fillId="0" borderId="15" xfId="0" applyFont="1" applyBorder="1" applyAlignment="1">
      <alignment horizontal="left" vertical="center" wrapText="1"/>
    </xf>
    <xf numFmtId="0" fontId="8" fillId="0" borderId="60" xfId="0" applyFont="1" applyBorder="1" applyAlignment="1">
      <alignment horizontal="left" vertical="center" wrapText="1"/>
    </xf>
    <xf numFmtId="0" fontId="9" fillId="0" borderId="21" xfId="0" applyFont="1" applyBorder="1" applyAlignment="1">
      <alignment horizontal="center" vertical="center"/>
    </xf>
    <xf numFmtId="0" fontId="14" fillId="0" borderId="31" xfId="0" quotePrefix="1" applyFont="1" applyBorder="1" applyAlignment="1">
      <alignment horizontal="center" vertical="center"/>
    </xf>
    <xf numFmtId="0" fontId="14" fillId="0" borderId="32" xfId="0" quotePrefix="1" applyFont="1" applyBorder="1" applyAlignment="1">
      <alignment horizontal="center" vertical="center"/>
    </xf>
    <xf numFmtId="0" fontId="15" fillId="0" borderId="2" xfId="0" applyFont="1" applyBorder="1" applyAlignment="1">
      <alignment horizontal="right"/>
    </xf>
    <xf numFmtId="0" fontId="15" fillId="0" borderId="12" xfId="2" applyFont="1" applyFill="1" applyBorder="1" applyAlignment="1">
      <alignment vertical="center" wrapText="1"/>
    </xf>
    <xf numFmtId="0" fontId="14" fillId="0" borderId="4" xfId="0" applyFont="1" applyBorder="1" applyAlignment="1">
      <alignment horizontal="left" vertical="center" wrapText="1"/>
    </xf>
    <xf numFmtId="0" fontId="15" fillId="0" borderId="12" xfId="0" quotePrefix="1" applyFont="1" applyFill="1" applyBorder="1" applyAlignment="1">
      <alignment horizontal="left" vertical="center" wrapText="1"/>
    </xf>
    <xf numFmtId="0" fontId="14" fillId="2" borderId="24" xfId="0" quotePrefix="1" applyFont="1" applyFill="1" applyBorder="1" applyAlignment="1">
      <alignment horizontal="center" vertical="center"/>
    </xf>
    <xf numFmtId="0" fontId="14" fillId="0" borderId="0" xfId="0" applyFont="1" applyBorder="1" applyAlignment="1">
      <alignment horizontal="center"/>
    </xf>
    <xf numFmtId="0" fontId="14" fillId="0" borderId="0" xfId="0" applyFont="1" applyBorder="1" applyAlignment="1">
      <alignment horizontal="left"/>
    </xf>
    <xf numFmtId="0" fontId="14" fillId="0" borderId="0" xfId="0" applyFont="1" applyBorder="1" applyAlignment="1">
      <alignment horizontal="centerContinuous"/>
    </xf>
    <xf numFmtId="0" fontId="14" fillId="2" borderId="61" xfId="0" quotePrefix="1" applyFont="1" applyFill="1" applyBorder="1" applyAlignment="1">
      <alignment horizontal="center" vertical="center"/>
    </xf>
    <xf numFmtId="0" fontId="15" fillId="0" borderId="11" xfId="0" applyFont="1" applyFill="1" applyBorder="1" applyAlignment="1">
      <alignment vertical="center" wrapText="1"/>
    </xf>
    <xf numFmtId="0" fontId="14" fillId="0" borderId="24" xfId="0" applyFont="1" applyFill="1" applyBorder="1" applyAlignment="1">
      <alignment vertical="top" wrapText="1"/>
    </xf>
    <xf numFmtId="0" fontId="14" fillId="0" borderId="4" xfId="0" applyFont="1" applyBorder="1" applyAlignment="1">
      <alignment vertical="center" wrapText="1"/>
    </xf>
    <xf numFmtId="0" fontId="14" fillId="0" borderId="11" xfId="0" applyFont="1" applyBorder="1"/>
    <xf numFmtId="0" fontId="15" fillId="0" borderId="18" xfId="0" applyFont="1" applyBorder="1" applyAlignment="1">
      <alignment horizontal="center" vertical="center"/>
    </xf>
    <xf numFmtId="3" fontId="14" fillId="0" borderId="38" xfId="0" applyNumberFormat="1" applyFont="1" applyBorder="1" applyAlignment="1">
      <alignment horizontal="center" vertical="center"/>
    </xf>
    <xf numFmtId="0" fontId="15" fillId="0" borderId="24" xfId="0" applyFont="1" applyBorder="1" applyAlignment="1">
      <alignment vertical="center" wrapText="1"/>
    </xf>
    <xf numFmtId="0" fontId="15" fillId="0" borderId="18" xfId="0" applyFont="1" applyBorder="1" applyAlignment="1">
      <alignment horizontal="center" vertical="center"/>
    </xf>
    <xf numFmtId="0" fontId="15" fillId="0" borderId="19" xfId="0" applyFont="1" applyBorder="1" applyAlignment="1">
      <alignment vertical="center" wrapText="1"/>
    </xf>
    <xf numFmtId="0" fontId="14" fillId="0" borderId="19" xfId="0" applyFont="1" applyBorder="1" applyAlignment="1">
      <alignment vertical="center" wrapText="1"/>
    </xf>
    <xf numFmtId="0" fontId="14" fillId="3" borderId="19" xfId="0" quotePrefix="1" applyFont="1" applyFill="1" applyBorder="1" applyAlignment="1">
      <alignment horizontal="center" vertical="center"/>
    </xf>
    <xf numFmtId="3" fontId="14" fillId="0" borderId="20" xfId="0" quotePrefix="1" applyNumberFormat="1" applyFont="1" applyBorder="1" applyAlignment="1">
      <alignment horizontal="center" vertical="center"/>
    </xf>
    <xf numFmtId="0" fontId="15" fillId="0" borderId="21" xfId="2" applyFont="1" applyFill="1" applyBorder="1" applyAlignment="1">
      <alignment horizontal="center" vertical="center"/>
    </xf>
    <xf numFmtId="0" fontId="14" fillId="0" borderId="0" xfId="2" applyFont="1" applyFill="1" applyBorder="1" applyAlignment="1">
      <alignment vertical="center" wrapText="1"/>
    </xf>
    <xf numFmtId="0" fontId="14" fillId="0" borderId="24" xfId="0" applyFont="1" applyFill="1" applyBorder="1" applyAlignment="1">
      <alignment vertical="center" wrapText="1"/>
    </xf>
    <xf numFmtId="0" fontId="10" fillId="0" borderId="0" xfId="0" applyFont="1" applyAlignment="1">
      <alignment horizontal="center" vertical="center"/>
    </xf>
    <xf numFmtId="0" fontId="14" fillId="0" borderId="0" xfId="0" applyFont="1" applyAlignment="1">
      <alignment horizontal="left" wrapText="1"/>
    </xf>
    <xf numFmtId="0" fontId="17" fillId="0" borderId="0" xfId="0" applyFont="1" applyBorder="1" applyAlignment="1">
      <alignment horizontal="center" wrapText="1"/>
    </xf>
    <xf numFmtId="0" fontId="17" fillId="0" borderId="0" xfId="0" applyFont="1" applyAlignment="1">
      <alignment horizontal="center" wrapText="1"/>
    </xf>
    <xf numFmtId="0" fontId="14" fillId="0" borderId="0" xfId="2" applyFont="1" applyBorder="1" applyAlignment="1">
      <alignment horizontal="center" vertical="center" wrapText="1"/>
    </xf>
    <xf numFmtId="0" fontId="15" fillId="0" borderId="29" xfId="0" applyFont="1" applyBorder="1" applyAlignment="1">
      <alignment horizontal="left" vertical="center"/>
    </xf>
    <xf numFmtId="0" fontId="15" fillId="0" borderId="3" xfId="0" applyFont="1" applyBorder="1" applyAlignment="1">
      <alignment horizontal="left" vertical="center"/>
    </xf>
    <xf numFmtId="0" fontId="15" fillId="0" borderId="15" xfId="0" applyFont="1" applyBorder="1" applyAlignment="1">
      <alignment horizontal="left" vertical="center"/>
    </xf>
    <xf numFmtId="0" fontId="15" fillId="0" borderId="50" xfId="0" applyFont="1" applyBorder="1" applyAlignment="1">
      <alignment horizontal="left" vertical="center" wrapText="1"/>
    </xf>
    <xf numFmtId="0" fontId="15" fillId="0" borderId="33" xfId="0" applyFont="1" applyBorder="1" applyAlignment="1">
      <alignment horizontal="left" vertical="center" wrapText="1"/>
    </xf>
    <xf numFmtId="0" fontId="15" fillId="0" borderId="41" xfId="0" applyFont="1" applyBorder="1" applyAlignment="1">
      <alignment horizontal="left" vertical="center" wrapText="1"/>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48" xfId="0" applyFont="1" applyBorder="1" applyAlignment="1">
      <alignment horizontal="center" vertical="center"/>
    </xf>
    <xf numFmtId="0" fontId="15" fillId="0" borderId="37" xfId="0" applyFont="1" applyBorder="1" applyAlignment="1">
      <alignment horizontal="center" vertical="center"/>
    </xf>
    <xf numFmtId="0" fontId="15" fillId="0" borderId="49" xfId="0" applyFont="1" applyBorder="1" applyAlignment="1">
      <alignment horizontal="center" vertical="center"/>
    </xf>
    <xf numFmtId="0" fontId="15" fillId="0" borderId="47" xfId="0" applyFont="1" applyBorder="1" applyAlignment="1">
      <alignment horizontal="left" vertical="center" wrapText="1"/>
    </xf>
    <xf numFmtId="0" fontId="15" fillId="0" borderId="58" xfId="0" applyFont="1" applyBorder="1" applyAlignment="1">
      <alignment horizontal="left" vertical="center" wrapText="1"/>
    </xf>
    <xf numFmtId="0" fontId="15" fillId="0" borderId="40" xfId="0" applyFont="1" applyBorder="1" applyAlignment="1">
      <alignment horizontal="left" vertical="center" wrapText="1"/>
    </xf>
    <xf numFmtId="0" fontId="15" fillId="0" borderId="59" xfId="0" applyFont="1" applyBorder="1" applyAlignment="1">
      <alignment horizontal="left" vertical="center" wrapText="1"/>
    </xf>
    <xf numFmtId="0" fontId="15" fillId="0" borderId="19" xfId="0" applyFont="1" applyBorder="1" applyAlignment="1">
      <alignment vertical="center"/>
    </xf>
    <xf numFmtId="0" fontId="15" fillId="0" borderId="20" xfId="0" applyFont="1" applyBorder="1" applyAlignment="1">
      <alignment vertical="center"/>
    </xf>
    <xf numFmtId="0" fontId="19" fillId="0" borderId="28" xfId="0" applyFont="1" applyBorder="1" applyAlignment="1">
      <alignment horizontal="center" vertical="center"/>
    </xf>
    <xf numFmtId="0" fontId="19" fillId="0" borderId="36" xfId="0" applyFont="1" applyBorder="1" applyAlignment="1">
      <alignment horizontal="center" vertical="center"/>
    </xf>
    <xf numFmtId="0" fontId="19" fillId="0" borderId="30" xfId="0" applyFont="1" applyBorder="1" applyAlignment="1">
      <alignment horizontal="center" vertical="center"/>
    </xf>
    <xf numFmtId="0" fontId="15" fillId="0" borderId="28" xfId="0" applyFont="1" applyBorder="1" applyAlignment="1">
      <alignment horizontal="center" vertical="center"/>
    </xf>
    <xf numFmtId="0" fontId="15" fillId="0" borderId="36" xfId="0" applyFont="1" applyBorder="1" applyAlignment="1">
      <alignment horizontal="center" vertical="center"/>
    </xf>
    <xf numFmtId="0" fontId="15" fillId="0" borderId="30" xfId="0" applyFont="1" applyBorder="1" applyAlignment="1">
      <alignment horizontal="center" vertical="center"/>
    </xf>
    <xf numFmtId="0" fontId="15" fillId="0" borderId="62" xfId="0" applyFont="1" applyBorder="1" applyAlignment="1">
      <alignment horizontal="left" vertical="center"/>
    </xf>
    <xf numFmtId="0" fontId="15" fillId="0" borderId="2" xfId="0" applyFont="1" applyBorder="1" applyAlignment="1">
      <alignment horizontal="left" vertical="center"/>
    </xf>
    <xf numFmtId="0" fontId="15" fillId="0" borderId="63" xfId="0" applyFont="1" applyBorder="1" applyAlignment="1">
      <alignment horizontal="left" vertical="center"/>
    </xf>
    <xf numFmtId="0" fontId="15" fillId="0" borderId="18" xfId="0" applyFont="1" applyFill="1" applyBorder="1" applyAlignment="1">
      <alignment horizontal="center" vertical="center" wrapText="1"/>
    </xf>
    <xf numFmtId="0" fontId="14" fillId="0" borderId="14" xfId="0" applyFont="1" applyBorder="1" applyAlignment="1">
      <alignment horizontal="left" vertical="center" wrapText="1"/>
    </xf>
    <xf numFmtId="0" fontId="15" fillId="0" borderId="27" xfId="0" applyFont="1" applyBorder="1" applyAlignment="1">
      <alignment horizontal="left" vertical="center"/>
    </xf>
    <xf numFmtId="0" fontId="15" fillId="0" borderId="33" xfId="0" applyFont="1" applyBorder="1" applyAlignment="1">
      <alignment horizontal="left" vertical="center"/>
    </xf>
    <xf numFmtId="0" fontId="15" fillId="0" borderId="41" xfId="0" applyFont="1" applyBorder="1" applyAlignment="1">
      <alignment horizontal="left" vertical="center"/>
    </xf>
    <xf numFmtId="0" fontId="14" fillId="0" borderId="26" xfId="0" applyFont="1" applyBorder="1"/>
    <xf numFmtId="0" fontId="14" fillId="0" borderId="47" xfId="0" applyFont="1" applyBorder="1"/>
    <xf numFmtId="0" fontId="14" fillId="0" borderId="42" xfId="0" applyFont="1" applyBorder="1"/>
    <xf numFmtId="0" fontId="15" fillId="0" borderId="31" xfId="0" applyFont="1" applyFill="1" applyBorder="1" applyAlignment="1">
      <alignment horizontal="center" vertical="center"/>
    </xf>
    <xf numFmtId="0" fontId="14" fillId="0" borderId="11" xfId="0" applyFont="1" applyFill="1" applyBorder="1" applyAlignment="1">
      <alignment horizontal="left" vertical="center" wrapText="1"/>
    </xf>
    <xf numFmtId="0" fontId="14" fillId="5" borderId="11" xfId="0" quotePrefix="1" applyFont="1" applyFill="1" applyBorder="1" applyAlignment="1">
      <alignment horizontal="center" vertical="center"/>
    </xf>
    <xf numFmtId="0" fontId="15" fillId="0" borderId="52" xfId="0" applyFont="1" applyBorder="1" applyAlignment="1">
      <alignment horizontal="left" vertical="center"/>
    </xf>
    <xf numFmtId="0" fontId="15" fillId="0" borderId="0" xfId="0" applyFont="1" applyBorder="1" applyAlignment="1">
      <alignment horizontal="left" vertical="center"/>
    </xf>
    <xf numFmtId="0" fontId="15" fillId="0" borderId="16" xfId="0" applyFont="1" applyBorder="1" applyAlignment="1">
      <alignment horizontal="left" vertical="center"/>
    </xf>
    <xf numFmtId="3" fontId="14" fillId="0" borderId="39" xfId="0" applyNumberFormat="1" applyFont="1" applyBorder="1" applyAlignment="1">
      <alignment horizontal="center" vertical="center"/>
    </xf>
    <xf numFmtId="0" fontId="15" fillId="0" borderId="27" xfId="0" applyFont="1" applyBorder="1" applyAlignment="1">
      <alignment horizontal="left" vertical="center"/>
    </xf>
    <xf numFmtId="0" fontId="15" fillId="0" borderId="33" xfId="0" applyFont="1" applyBorder="1" applyAlignment="1">
      <alignment horizontal="left" vertical="center"/>
    </xf>
    <xf numFmtId="0" fontId="15" fillId="0" borderId="41" xfId="0" applyFont="1" applyBorder="1" applyAlignment="1">
      <alignment horizontal="left" vertical="center"/>
    </xf>
    <xf numFmtId="0" fontId="14" fillId="0" borderId="64" xfId="0" applyFont="1" applyBorder="1"/>
    <xf numFmtId="0" fontId="14" fillId="0" borderId="11" xfId="0" applyFont="1" applyBorder="1" applyAlignment="1">
      <alignment horizontal="left" vertical="center"/>
    </xf>
    <xf numFmtId="0" fontId="9" fillId="0" borderId="31" xfId="0" applyFont="1" applyBorder="1" applyAlignment="1">
      <alignment horizontal="center" vertical="center"/>
    </xf>
    <xf numFmtId="0" fontId="8" fillId="2" borderId="11" xfId="0" applyFont="1" applyFill="1" applyBorder="1" applyAlignment="1">
      <alignment horizontal="center" vertical="center"/>
    </xf>
    <xf numFmtId="0" fontId="14" fillId="3" borderId="60" xfId="0" applyFont="1" applyFill="1" applyBorder="1" applyAlignment="1">
      <alignment horizontal="center" vertical="center"/>
    </xf>
  </cellXfs>
  <cellStyles count="19">
    <cellStyle name="Hyperlink" xfId="1" builtinId="8"/>
    <cellStyle name="Komma 2" xfId="5" xr:uid="{00000000-0005-0000-0000-000001000000}"/>
    <cellStyle name="Komma 3" xfId="4" xr:uid="{00000000-0005-0000-0000-000002000000}"/>
    <cellStyle name="Komma 4" xfId="9" xr:uid="{00000000-0005-0000-0000-000003000000}"/>
    <cellStyle name="Komma 5" xfId="3" xr:uid="{00000000-0005-0000-0000-000004000000}"/>
    <cellStyle name="Normal" xfId="0" builtinId="0"/>
    <cellStyle name="Normal 2" xfId="2" xr:uid="{00000000-0005-0000-0000-000006000000}"/>
    <cellStyle name="Normal 3" xfId="8" xr:uid="{00000000-0005-0000-0000-000007000000}"/>
    <cellStyle name="Normal 4" xfId="7" xr:uid="{00000000-0005-0000-0000-000008000000}"/>
    <cellStyle name="Normal 4 2" xfId="11" xr:uid="{00000000-0005-0000-0000-000009000000}"/>
    <cellStyle name="Normal 4 2 2" xfId="13" xr:uid="{00000000-0005-0000-0000-00000A000000}"/>
    <cellStyle name="Normal 4 2 2 2" xfId="17" xr:uid="{00000000-0005-0000-0000-00000B000000}"/>
    <cellStyle name="Normal 4 2 3" xfId="15" xr:uid="{00000000-0005-0000-0000-00000C000000}"/>
    <cellStyle name="Normal 4 3" xfId="12" xr:uid="{00000000-0005-0000-0000-00000D000000}"/>
    <cellStyle name="Normal 4 3 2" xfId="16" xr:uid="{00000000-0005-0000-0000-00000E000000}"/>
    <cellStyle name="Normal 4 4" xfId="14" xr:uid="{00000000-0005-0000-0000-00000F000000}"/>
    <cellStyle name="Normal 7" xfId="18" xr:uid="{00000000-0005-0000-0000-000010000000}"/>
    <cellStyle name="Procent 2" xfId="10" xr:uid="{00000000-0005-0000-0000-000011000000}"/>
    <cellStyle name="Procent 3" xfId="6" xr:uid="{00000000-0005-0000-0000-00001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FF9933"/>
      <rgbColor rgb="00666699"/>
      <rgbColor rgb="00969696"/>
      <rgbColor rgb="003333CC"/>
      <rgbColor rgb="00336666"/>
      <rgbColor rgb="00003300"/>
      <rgbColor rgb="00333300"/>
      <rgbColor rgb="0099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8"/>
  <sheetViews>
    <sheetView view="pageBreakPreview" zoomScale="60" zoomScaleNormal="100" workbookViewId="0">
      <selection activeCell="I25" sqref="I25"/>
    </sheetView>
  </sheetViews>
  <sheetFormatPr defaultRowHeight="12.75" x14ac:dyDescent="0.2"/>
  <cols>
    <col min="1" max="16384" width="9.140625" style="4"/>
  </cols>
  <sheetData>
    <row r="1" spans="1:18" ht="12.75" customHeight="1" x14ac:dyDescent="0.2">
      <c r="A1" s="230" t="s">
        <v>78</v>
      </c>
      <c r="B1" s="230"/>
      <c r="C1" s="230"/>
      <c r="D1" s="230"/>
      <c r="E1" s="230"/>
      <c r="F1" s="230"/>
      <c r="G1" s="230"/>
      <c r="H1" s="230"/>
      <c r="I1" s="230"/>
      <c r="J1" s="230"/>
      <c r="K1" s="230"/>
      <c r="L1" s="230"/>
      <c r="M1" s="230"/>
      <c r="N1" s="230"/>
      <c r="O1" s="230"/>
      <c r="P1" s="230"/>
      <c r="Q1" s="230"/>
      <c r="R1" s="230"/>
    </row>
    <row r="2" spans="1:18" x14ac:dyDescent="0.2">
      <c r="A2" s="7" t="s">
        <v>44</v>
      </c>
      <c r="B2" s="6"/>
      <c r="C2" s="6"/>
      <c r="D2" s="6"/>
      <c r="E2" s="6"/>
      <c r="F2" s="6"/>
      <c r="G2" s="6"/>
      <c r="H2" s="6"/>
      <c r="I2" s="6"/>
    </row>
    <row r="3" spans="1:18" x14ac:dyDescent="0.2">
      <c r="A3" s="8" t="s">
        <v>45</v>
      </c>
      <c r="B3" s="6"/>
      <c r="C3" s="6"/>
      <c r="D3" s="6"/>
      <c r="E3" s="6"/>
      <c r="F3" s="6"/>
      <c r="G3" s="6"/>
      <c r="H3" s="6"/>
      <c r="I3" s="6"/>
    </row>
    <row r="4" spans="1:18" x14ac:dyDescent="0.2">
      <c r="A4" s="8" t="s">
        <v>46</v>
      </c>
      <c r="B4" s="6"/>
      <c r="C4" s="6"/>
      <c r="D4" s="6"/>
      <c r="E4" s="6"/>
      <c r="F4" s="6"/>
      <c r="G4" s="6"/>
      <c r="H4" s="6"/>
      <c r="I4" s="6"/>
    </row>
    <row r="5" spans="1:18" x14ac:dyDescent="0.2">
      <c r="A5" s="8" t="s">
        <v>47</v>
      </c>
      <c r="B5" s="6"/>
      <c r="C5" s="6"/>
      <c r="D5" s="6"/>
      <c r="E5" s="6"/>
      <c r="F5" s="6"/>
      <c r="G5" s="6"/>
      <c r="H5" s="6"/>
      <c r="I5" s="6"/>
    </row>
    <row r="6" spans="1:18" x14ac:dyDescent="0.2">
      <c r="A6" s="8" t="s">
        <v>48</v>
      </c>
      <c r="B6" s="6"/>
      <c r="C6" s="6"/>
      <c r="D6" s="6"/>
      <c r="E6" s="6"/>
      <c r="F6" s="6"/>
      <c r="G6" s="6"/>
      <c r="H6" s="6"/>
      <c r="I6" s="6"/>
    </row>
    <row r="7" spans="1:18" x14ac:dyDescent="0.2">
      <c r="A7" s="7"/>
      <c r="B7" s="6"/>
      <c r="C7" s="6"/>
      <c r="D7" s="6"/>
      <c r="E7" s="6"/>
      <c r="F7" s="6"/>
      <c r="G7" s="6"/>
      <c r="H7" s="6"/>
      <c r="I7" s="6"/>
    </row>
    <row r="8" spans="1:18" x14ac:dyDescent="0.2">
      <c r="A8" s="7" t="s">
        <v>49</v>
      </c>
      <c r="B8" s="6"/>
      <c r="C8" s="6"/>
      <c r="D8" s="6"/>
      <c r="E8" s="6"/>
      <c r="F8" s="6"/>
      <c r="G8" s="6"/>
      <c r="H8" s="6"/>
      <c r="I8" s="6"/>
    </row>
    <row r="9" spans="1:18" x14ac:dyDescent="0.2">
      <c r="A9" s="8" t="s">
        <v>50</v>
      </c>
      <c r="B9" s="6"/>
      <c r="C9" s="6"/>
      <c r="D9" s="6"/>
      <c r="E9" s="6"/>
      <c r="F9" s="6"/>
      <c r="G9" s="6"/>
      <c r="H9" s="6"/>
      <c r="I9" s="6"/>
    </row>
    <row r="10" spans="1:18" ht="13.5" x14ac:dyDescent="0.2">
      <c r="A10" s="9" t="s">
        <v>51</v>
      </c>
      <c r="B10" s="6"/>
      <c r="C10" s="6"/>
      <c r="D10" s="6"/>
      <c r="E10" s="6"/>
      <c r="F10" s="6"/>
      <c r="G10" s="6"/>
      <c r="H10" s="6"/>
      <c r="I10" s="6"/>
    </row>
    <row r="11" spans="1:18" ht="13.5" x14ac:dyDescent="0.2">
      <c r="A11" s="9" t="s">
        <v>52</v>
      </c>
      <c r="B11" s="6"/>
      <c r="C11" s="6"/>
      <c r="D11" s="6"/>
      <c r="E11" s="6"/>
      <c r="F11" s="6"/>
      <c r="G11" s="6"/>
      <c r="H11" s="6"/>
      <c r="I11" s="6"/>
    </row>
    <row r="12" spans="1:18" ht="13.5" x14ac:dyDescent="0.2">
      <c r="A12" s="9" t="s">
        <v>53</v>
      </c>
      <c r="B12" s="6"/>
      <c r="C12" s="6"/>
      <c r="D12" s="6"/>
      <c r="E12" s="6"/>
      <c r="F12" s="6"/>
      <c r="G12" s="6"/>
      <c r="H12" s="6"/>
      <c r="I12" s="6"/>
    </row>
    <row r="13" spans="1:18" ht="13.5" x14ac:dyDescent="0.2">
      <c r="A13" s="9" t="s">
        <v>54</v>
      </c>
      <c r="B13" s="6"/>
      <c r="C13" s="6"/>
      <c r="D13" s="6"/>
      <c r="E13" s="6"/>
      <c r="F13" s="6"/>
      <c r="G13" s="6"/>
      <c r="H13" s="6"/>
      <c r="I13" s="6"/>
    </row>
    <row r="14" spans="1:18" x14ac:dyDescent="0.2">
      <c r="A14" s="8" t="s">
        <v>55</v>
      </c>
      <c r="B14" s="6"/>
      <c r="C14" s="6"/>
      <c r="D14" s="6"/>
      <c r="E14" s="6"/>
      <c r="F14" s="6"/>
      <c r="G14" s="6"/>
      <c r="H14" s="6"/>
      <c r="I14" s="6"/>
    </row>
    <row r="15" spans="1:18" x14ac:dyDescent="0.2">
      <c r="A15" s="8" t="s">
        <v>56</v>
      </c>
      <c r="B15" s="6"/>
      <c r="C15" s="6"/>
      <c r="D15" s="6"/>
      <c r="E15" s="6"/>
      <c r="F15" s="6"/>
      <c r="G15" s="6"/>
      <c r="H15" s="6"/>
      <c r="I15" s="6"/>
    </row>
    <row r="16" spans="1:18" x14ac:dyDescent="0.2">
      <c r="A16" s="8" t="s">
        <v>57</v>
      </c>
      <c r="B16" s="6"/>
      <c r="C16" s="6"/>
      <c r="D16" s="6"/>
      <c r="E16" s="6"/>
      <c r="F16" s="6"/>
      <c r="G16" s="6"/>
      <c r="H16" s="6"/>
      <c r="I16" s="6"/>
    </row>
    <row r="17" spans="1:9" x14ac:dyDescent="0.2">
      <c r="A17" s="8" t="s">
        <v>58</v>
      </c>
      <c r="B17" s="6"/>
      <c r="C17" s="6"/>
      <c r="D17" s="6"/>
      <c r="E17" s="6"/>
      <c r="F17" s="6"/>
      <c r="G17" s="6"/>
      <c r="H17" s="6"/>
      <c r="I17" s="6"/>
    </row>
    <row r="18" spans="1:9" x14ac:dyDescent="0.2">
      <c r="A18" s="8" t="s">
        <v>59</v>
      </c>
      <c r="B18" s="6"/>
      <c r="C18" s="6"/>
      <c r="D18" s="6"/>
      <c r="E18" s="6"/>
      <c r="F18" s="6"/>
      <c r="G18" s="6"/>
      <c r="H18" s="6"/>
      <c r="I18" s="6"/>
    </row>
    <row r="19" spans="1:9" x14ac:dyDescent="0.2">
      <c r="A19" s="8" t="s">
        <v>60</v>
      </c>
      <c r="B19" s="6"/>
      <c r="C19" s="6"/>
      <c r="D19" s="6"/>
      <c r="E19" s="6"/>
      <c r="F19" s="6"/>
      <c r="G19" s="6"/>
      <c r="H19" s="6"/>
      <c r="I19" s="6"/>
    </row>
    <row r="20" spans="1:9" x14ac:dyDescent="0.2">
      <c r="A20" s="8" t="s">
        <v>61</v>
      </c>
      <c r="B20" s="6"/>
      <c r="C20" s="6"/>
      <c r="D20" s="6"/>
      <c r="E20" s="6"/>
      <c r="F20" s="6"/>
      <c r="G20" s="6"/>
      <c r="H20" s="6"/>
      <c r="I20" s="6"/>
    </row>
    <row r="21" spans="1:9" x14ac:dyDescent="0.2">
      <c r="A21" s="7"/>
      <c r="B21" s="6"/>
      <c r="C21" s="6"/>
      <c r="D21" s="6"/>
      <c r="E21" s="6"/>
      <c r="F21" s="6"/>
      <c r="G21" s="6"/>
      <c r="H21" s="6"/>
      <c r="I21" s="6"/>
    </row>
    <row r="22" spans="1:9" x14ac:dyDescent="0.2">
      <c r="A22" s="7" t="s">
        <v>62</v>
      </c>
      <c r="B22" s="6"/>
      <c r="C22" s="6"/>
      <c r="D22" s="6"/>
      <c r="E22" s="6"/>
      <c r="F22" s="6"/>
      <c r="G22" s="6"/>
      <c r="H22" s="6"/>
      <c r="I22" s="6"/>
    </row>
    <row r="23" spans="1:9" x14ac:dyDescent="0.2">
      <c r="A23" s="8" t="s">
        <v>63</v>
      </c>
      <c r="B23" s="6"/>
      <c r="C23" s="6"/>
      <c r="D23" s="6"/>
      <c r="E23" s="6"/>
      <c r="F23" s="6"/>
      <c r="G23" s="6"/>
      <c r="H23" s="6"/>
      <c r="I23" s="6"/>
    </row>
    <row r="24" spans="1:9" ht="13.5" x14ac:dyDescent="0.2">
      <c r="A24" s="9" t="s">
        <v>64</v>
      </c>
      <c r="B24" s="6"/>
      <c r="C24" s="6"/>
      <c r="D24" s="6"/>
      <c r="E24" s="6"/>
      <c r="F24" s="6"/>
      <c r="G24" s="6"/>
      <c r="H24" s="6"/>
      <c r="I24" s="6"/>
    </row>
    <row r="25" spans="1:9" ht="13.5" x14ac:dyDescent="0.2">
      <c r="A25" s="9" t="s">
        <v>65</v>
      </c>
      <c r="B25" s="6"/>
      <c r="C25" s="6"/>
      <c r="D25" s="6"/>
      <c r="E25" s="6"/>
      <c r="F25" s="6"/>
      <c r="G25" s="6"/>
      <c r="H25" s="6"/>
      <c r="I25" s="6"/>
    </row>
    <row r="26" spans="1:9" ht="13.5" x14ac:dyDescent="0.2">
      <c r="A26" s="9" t="s">
        <v>66</v>
      </c>
      <c r="B26" s="6"/>
      <c r="C26" s="6"/>
      <c r="D26" s="6"/>
      <c r="E26" s="6"/>
      <c r="F26" s="6"/>
      <c r="G26" s="6"/>
      <c r="H26" s="6"/>
      <c r="I26" s="6"/>
    </row>
    <row r="27" spans="1:9" ht="13.5" x14ac:dyDescent="0.2">
      <c r="A27" s="9" t="s">
        <v>54</v>
      </c>
      <c r="B27" s="6"/>
      <c r="C27" s="6"/>
      <c r="D27" s="6"/>
      <c r="E27" s="6"/>
      <c r="F27" s="6"/>
      <c r="G27" s="6"/>
      <c r="H27" s="6"/>
      <c r="I27" s="6"/>
    </row>
    <row r="28" spans="1:9" x14ac:dyDescent="0.2">
      <c r="A28" s="8" t="s">
        <v>67</v>
      </c>
      <c r="B28" s="6"/>
      <c r="C28" s="6"/>
      <c r="D28" s="6"/>
      <c r="E28" s="6"/>
      <c r="F28" s="6"/>
      <c r="G28" s="6"/>
      <c r="H28" s="6"/>
      <c r="I28" s="6"/>
    </row>
    <row r="29" spans="1:9" x14ac:dyDescent="0.2">
      <c r="A29" s="8" t="s">
        <v>56</v>
      </c>
      <c r="B29" s="6"/>
      <c r="C29" s="6"/>
      <c r="D29" s="6"/>
      <c r="E29" s="6"/>
      <c r="F29" s="6"/>
      <c r="G29" s="6"/>
      <c r="H29" s="6"/>
      <c r="I29" s="6"/>
    </row>
    <row r="30" spans="1:9" x14ac:dyDescent="0.2">
      <c r="A30" s="8" t="s">
        <v>79</v>
      </c>
      <c r="B30" s="6"/>
      <c r="C30" s="6"/>
      <c r="D30" s="6"/>
      <c r="E30" s="6"/>
      <c r="F30" s="6"/>
      <c r="G30" s="6"/>
      <c r="H30" s="6"/>
      <c r="I30" s="6"/>
    </row>
    <row r="31" spans="1:9" x14ac:dyDescent="0.2">
      <c r="A31" s="8" t="s">
        <v>58</v>
      </c>
      <c r="B31" s="6"/>
      <c r="C31" s="6"/>
      <c r="D31" s="6"/>
      <c r="E31" s="6"/>
      <c r="F31" s="6"/>
      <c r="G31" s="6"/>
      <c r="H31" s="6"/>
      <c r="I31" s="6"/>
    </row>
    <row r="32" spans="1:9" x14ac:dyDescent="0.2">
      <c r="A32" s="8" t="s">
        <v>59</v>
      </c>
      <c r="B32" s="6"/>
      <c r="C32" s="6"/>
      <c r="D32" s="6"/>
      <c r="E32" s="6"/>
      <c r="F32" s="6"/>
      <c r="G32" s="6"/>
      <c r="H32" s="6"/>
      <c r="I32" s="6"/>
    </row>
    <row r="33" spans="1:9" x14ac:dyDescent="0.2">
      <c r="A33" s="8" t="s">
        <v>60</v>
      </c>
      <c r="B33" s="6"/>
      <c r="C33" s="6"/>
      <c r="D33" s="6"/>
      <c r="E33" s="6"/>
      <c r="F33" s="6"/>
      <c r="G33" s="6"/>
      <c r="H33" s="6"/>
      <c r="I33" s="6"/>
    </row>
    <row r="34" spans="1:9" x14ac:dyDescent="0.2">
      <c r="A34" s="8" t="s">
        <v>61</v>
      </c>
      <c r="B34" s="6"/>
      <c r="C34" s="6"/>
      <c r="D34" s="6"/>
      <c r="E34" s="6"/>
      <c r="F34" s="6"/>
      <c r="G34" s="6"/>
      <c r="H34" s="6"/>
      <c r="I34" s="6"/>
    </row>
    <row r="35" spans="1:9" x14ac:dyDescent="0.2">
      <c r="A35" s="10"/>
      <c r="B35" s="6"/>
      <c r="C35" s="6"/>
      <c r="D35" s="6"/>
      <c r="E35" s="6"/>
      <c r="F35" s="6"/>
      <c r="G35" s="6"/>
      <c r="H35" s="6"/>
      <c r="I35" s="6"/>
    </row>
    <row r="36" spans="1:9" x14ac:dyDescent="0.2">
      <c r="A36" s="11" t="s">
        <v>68</v>
      </c>
      <c r="B36" s="6"/>
      <c r="C36" s="6"/>
      <c r="D36" s="6"/>
      <c r="E36" s="6"/>
      <c r="F36" s="6"/>
      <c r="G36" s="6"/>
      <c r="H36" s="6"/>
      <c r="I36" s="6"/>
    </row>
    <row r="37" spans="1:9" x14ac:dyDescent="0.2">
      <c r="A37" s="8" t="s">
        <v>69</v>
      </c>
      <c r="B37" s="6"/>
      <c r="C37" s="6"/>
      <c r="D37" s="6"/>
      <c r="E37" s="6"/>
      <c r="F37" s="6"/>
      <c r="G37" s="6"/>
      <c r="H37" s="6"/>
      <c r="I37" s="6"/>
    </row>
    <row r="38" spans="1:9" x14ac:dyDescent="0.2">
      <c r="A38" s="10"/>
      <c r="B38" s="6"/>
      <c r="C38" s="6"/>
      <c r="D38" s="6"/>
      <c r="E38" s="6"/>
      <c r="F38" s="6"/>
      <c r="G38" s="6"/>
      <c r="H38" s="6"/>
      <c r="I38" s="6"/>
    </row>
    <row r="39" spans="1:9" x14ac:dyDescent="0.2">
      <c r="A39" s="11" t="s">
        <v>70</v>
      </c>
      <c r="B39" s="6"/>
      <c r="C39" s="6"/>
      <c r="D39" s="6"/>
      <c r="E39" s="6"/>
      <c r="F39" s="6"/>
      <c r="G39" s="6"/>
      <c r="H39" s="6"/>
      <c r="I39" s="6"/>
    </row>
    <row r="40" spans="1:9" x14ac:dyDescent="0.2">
      <c r="A40" s="8" t="s">
        <v>69</v>
      </c>
      <c r="B40" s="6"/>
      <c r="C40" s="6"/>
      <c r="D40" s="6"/>
      <c r="E40" s="6"/>
      <c r="F40" s="6"/>
      <c r="G40" s="6"/>
      <c r="H40" s="6"/>
      <c r="I40" s="6"/>
    </row>
    <row r="41" spans="1:9" x14ac:dyDescent="0.2">
      <c r="A41" s="11"/>
      <c r="B41" s="6"/>
      <c r="C41" s="6"/>
      <c r="D41" s="6"/>
      <c r="E41" s="6"/>
      <c r="F41" s="6"/>
      <c r="G41" s="6"/>
      <c r="H41" s="6"/>
      <c r="I41" s="6"/>
    </row>
    <row r="42" spans="1:9" x14ac:dyDescent="0.2">
      <c r="A42" s="11" t="s">
        <v>71</v>
      </c>
      <c r="B42" s="6"/>
      <c r="C42" s="6"/>
      <c r="D42" s="6"/>
      <c r="E42" s="6"/>
      <c r="F42" s="6"/>
      <c r="G42" s="6"/>
      <c r="H42" s="6"/>
      <c r="I42" s="6"/>
    </row>
    <row r="43" spans="1:9" x14ac:dyDescent="0.2">
      <c r="A43" s="8" t="s">
        <v>69</v>
      </c>
      <c r="B43" s="6"/>
      <c r="C43" s="6"/>
      <c r="D43" s="6"/>
      <c r="E43" s="6"/>
      <c r="F43" s="6"/>
      <c r="G43" s="6"/>
      <c r="H43" s="6"/>
      <c r="I43" s="6"/>
    </row>
    <row r="44" spans="1:9" x14ac:dyDescent="0.2">
      <c r="A44" s="10"/>
      <c r="B44" s="6"/>
      <c r="C44" s="6"/>
      <c r="D44" s="6"/>
      <c r="E44" s="6"/>
      <c r="F44" s="6"/>
      <c r="G44" s="6"/>
      <c r="H44" s="6"/>
      <c r="I44" s="6"/>
    </row>
    <row r="45" spans="1:9" x14ac:dyDescent="0.2">
      <c r="A45" s="11" t="s">
        <v>72</v>
      </c>
      <c r="B45" s="6"/>
      <c r="C45" s="6"/>
      <c r="D45" s="6"/>
      <c r="E45" s="6"/>
      <c r="F45" s="6"/>
      <c r="G45" s="6"/>
      <c r="H45" s="6"/>
      <c r="I45" s="6"/>
    </row>
    <row r="46" spans="1:9" x14ac:dyDescent="0.2">
      <c r="A46" s="8" t="s">
        <v>69</v>
      </c>
      <c r="B46" s="6"/>
      <c r="C46" s="6"/>
      <c r="D46" s="6"/>
      <c r="E46" s="6"/>
      <c r="F46" s="6"/>
      <c r="G46" s="6"/>
      <c r="H46" s="6"/>
      <c r="I46" s="6"/>
    </row>
    <row r="47" spans="1:9" x14ac:dyDescent="0.2">
      <c r="A47" s="10"/>
      <c r="B47" s="6"/>
      <c r="C47" s="6"/>
      <c r="D47" s="6"/>
      <c r="E47" s="6"/>
      <c r="F47" s="6"/>
      <c r="G47" s="6"/>
      <c r="H47" s="6"/>
      <c r="I47" s="6"/>
    </row>
    <row r="48" spans="1:9" x14ac:dyDescent="0.2">
      <c r="A48" s="11" t="s">
        <v>73</v>
      </c>
      <c r="B48" s="6"/>
      <c r="C48" s="6"/>
      <c r="D48" s="6"/>
      <c r="E48" s="6"/>
      <c r="F48" s="6"/>
      <c r="G48" s="6"/>
      <c r="H48" s="6"/>
      <c r="I48" s="6"/>
    </row>
    <row r="49" spans="1:9" x14ac:dyDescent="0.2">
      <c r="A49" s="8" t="s">
        <v>69</v>
      </c>
      <c r="B49" s="6"/>
      <c r="C49" s="6"/>
      <c r="D49" s="6"/>
      <c r="E49" s="6"/>
      <c r="F49" s="6"/>
      <c r="G49" s="6"/>
      <c r="H49" s="6"/>
      <c r="I49" s="6"/>
    </row>
    <row r="50" spans="1:9" x14ac:dyDescent="0.2">
      <c r="A50" s="10"/>
      <c r="B50" s="6"/>
      <c r="C50" s="6"/>
      <c r="D50" s="6"/>
      <c r="E50" s="6"/>
      <c r="F50" s="6"/>
      <c r="G50" s="6"/>
      <c r="H50" s="6"/>
      <c r="I50" s="6"/>
    </row>
    <row r="51" spans="1:9" x14ac:dyDescent="0.2">
      <c r="A51" s="11" t="s">
        <v>74</v>
      </c>
      <c r="B51" s="6"/>
      <c r="C51" s="6"/>
      <c r="D51" s="6"/>
      <c r="E51" s="6"/>
      <c r="F51" s="6"/>
      <c r="G51" s="6"/>
      <c r="H51" s="6"/>
      <c r="I51" s="6"/>
    </row>
    <row r="52" spans="1:9" x14ac:dyDescent="0.2">
      <c r="A52" s="8" t="s">
        <v>69</v>
      </c>
      <c r="B52" s="6"/>
      <c r="C52" s="6"/>
      <c r="D52" s="6"/>
      <c r="E52" s="6"/>
      <c r="F52" s="6"/>
      <c r="G52" s="6"/>
      <c r="H52" s="6"/>
      <c r="I52" s="6"/>
    </row>
    <row r="53" spans="1:9" x14ac:dyDescent="0.2">
      <c r="A53" s="10"/>
      <c r="B53" s="6"/>
      <c r="C53" s="6"/>
      <c r="D53" s="6"/>
      <c r="E53" s="6"/>
      <c r="F53" s="6"/>
      <c r="G53" s="6"/>
      <c r="H53" s="6"/>
      <c r="I53" s="6"/>
    </row>
    <row r="54" spans="1:9" x14ac:dyDescent="0.2">
      <c r="A54" s="11" t="s">
        <v>75</v>
      </c>
      <c r="B54" s="6"/>
      <c r="C54" s="6"/>
      <c r="D54" s="6"/>
      <c r="E54" s="6"/>
      <c r="F54" s="6"/>
      <c r="G54" s="6"/>
      <c r="H54" s="6"/>
      <c r="I54" s="6"/>
    </row>
    <row r="55" spans="1:9" x14ac:dyDescent="0.2">
      <c r="A55" s="8" t="s">
        <v>76</v>
      </c>
      <c r="B55" s="6"/>
      <c r="C55" s="6"/>
      <c r="D55" s="6"/>
      <c r="E55" s="6"/>
      <c r="F55" s="6"/>
      <c r="G55" s="6"/>
      <c r="H55" s="6"/>
      <c r="I55" s="6"/>
    </row>
    <row r="56" spans="1:9" x14ac:dyDescent="0.2">
      <c r="A56" s="8" t="s">
        <v>77</v>
      </c>
      <c r="B56" s="6"/>
      <c r="C56" s="6"/>
      <c r="D56" s="6"/>
      <c r="E56" s="6"/>
      <c r="F56" s="6"/>
      <c r="G56" s="6"/>
      <c r="H56" s="6"/>
      <c r="I56" s="6"/>
    </row>
    <row r="57" spans="1:9" x14ac:dyDescent="0.2">
      <c r="A57" s="6"/>
      <c r="B57" s="6"/>
      <c r="C57" s="6"/>
      <c r="D57" s="6"/>
      <c r="E57" s="6"/>
      <c r="F57" s="6"/>
      <c r="G57" s="6"/>
      <c r="H57" s="6"/>
      <c r="I57" s="6"/>
    </row>
    <row r="58" spans="1:9" x14ac:dyDescent="0.2">
      <c r="A58" s="6"/>
      <c r="B58" s="6"/>
      <c r="C58" s="6"/>
      <c r="D58" s="6"/>
      <c r="E58" s="6"/>
      <c r="F58" s="6"/>
      <c r="G58" s="6"/>
      <c r="H58" s="6"/>
      <c r="I58" s="6"/>
    </row>
    <row r="59" spans="1:9" x14ac:dyDescent="0.2">
      <c r="A59" s="6"/>
      <c r="B59" s="6"/>
      <c r="C59" s="6"/>
      <c r="D59" s="6"/>
      <c r="E59" s="6"/>
      <c r="F59" s="6"/>
      <c r="G59" s="6"/>
      <c r="H59" s="6"/>
      <c r="I59" s="6"/>
    </row>
    <row r="60" spans="1:9" x14ac:dyDescent="0.2">
      <c r="A60" s="6"/>
      <c r="B60" s="6"/>
      <c r="C60" s="6"/>
      <c r="D60" s="6"/>
      <c r="E60" s="6"/>
      <c r="F60" s="6"/>
      <c r="G60" s="6"/>
      <c r="H60" s="6"/>
      <c r="I60" s="6"/>
    </row>
    <row r="61" spans="1:9" x14ac:dyDescent="0.2">
      <c r="A61" s="6"/>
      <c r="B61" s="6"/>
      <c r="C61" s="6"/>
      <c r="D61" s="6"/>
      <c r="E61" s="6"/>
      <c r="F61" s="6"/>
      <c r="G61" s="6"/>
      <c r="H61" s="6"/>
      <c r="I61" s="6"/>
    </row>
    <row r="62" spans="1:9" x14ac:dyDescent="0.2">
      <c r="A62" s="6"/>
      <c r="B62" s="6"/>
      <c r="C62" s="6"/>
      <c r="D62" s="6"/>
      <c r="E62" s="6"/>
      <c r="F62" s="6"/>
      <c r="G62" s="6"/>
      <c r="H62" s="6"/>
      <c r="I62" s="6"/>
    </row>
    <row r="63" spans="1:9" x14ac:dyDescent="0.2">
      <c r="A63" s="6"/>
      <c r="B63" s="6"/>
      <c r="C63" s="6"/>
      <c r="D63" s="6"/>
      <c r="E63" s="6"/>
      <c r="F63" s="6"/>
      <c r="G63" s="6"/>
      <c r="H63" s="6"/>
      <c r="I63" s="6"/>
    </row>
    <row r="64" spans="1:9" x14ac:dyDescent="0.2">
      <c r="A64" s="6"/>
      <c r="B64" s="6"/>
      <c r="C64" s="6"/>
      <c r="D64" s="6"/>
      <c r="E64" s="6"/>
      <c r="F64" s="6"/>
      <c r="G64" s="6"/>
      <c r="H64" s="6"/>
      <c r="I64" s="6"/>
    </row>
    <row r="65" spans="1:9" x14ac:dyDescent="0.2">
      <c r="A65" s="6"/>
      <c r="B65" s="6"/>
      <c r="C65" s="6"/>
      <c r="D65" s="6"/>
      <c r="E65" s="6"/>
      <c r="F65" s="6"/>
      <c r="G65" s="6"/>
      <c r="H65" s="6"/>
      <c r="I65" s="6"/>
    </row>
    <row r="66" spans="1:9" x14ac:dyDescent="0.2">
      <c r="A66" s="6"/>
      <c r="B66" s="6"/>
      <c r="C66" s="6"/>
      <c r="D66" s="6"/>
      <c r="E66" s="6"/>
      <c r="F66" s="6"/>
      <c r="G66" s="6"/>
      <c r="H66" s="6"/>
      <c r="I66" s="6"/>
    </row>
    <row r="67" spans="1:9" x14ac:dyDescent="0.2">
      <c r="A67" s="6"/>
      <c r="B67" s="6"/>
      <c r="C67" s="6"/>
      <c r="D67" s="6"/>
      <c r="E67" s="6"/>
      <c r="F67" s="6"/>
      <c r="G67" s="6"/>
      <c r="H67" s="6"/>
      <c r="I67" s="6"/>
    </row>
    <row r="68" spans="1:9" x14ac:dyDescent="0.2">
      <c r="A68" s="6"/>
      <c r="B68" s="6"/>
      <c r="C68" s="6"/>
      <c r="D68" s="6"/>
      <c r="E68" s="6"/>
      <c r="F68" s="6"/>
      <c r="G68" s="6"/>
      <c r="H68" s="6"/>
      <c r="I68" s="6"/>
    </row>
    <row r="69" spans="1:9" x14ac:dyDescent="0.2">
      <c r="A69" s="6"/>
      <c r="B69" s="6"/>
      <c r="C69" s="6"/>
      <c r="D69" s="6"/>
      <c r="E69" s="6"/>
      <c r="F69" s="6"/>
      <c r="G69" s="6"/>
      <c r="H69" s="6"/>
      <c r="I69" s="6"/>
    </row>
    <row r="70" spans="1:9" x14ac:dyDescent="0.2">
      <c r="A70" s="6"/>
      <c r="B70" s="6"/>
      <c r="C70" s="6"/>
      <c r="D70" s="6"/>
      <c r="E70" s="6"/>
      <c r="F70" s="6"/>
      <c r="G70" s="6"/>
      <c r="H70" s="6"/>
      <c r="I70" s="6"/>
    </row>
    <row r="71" spans="1:9" x14ac:dyDescent="0.2">
      <c r="A71" s="6"/>
      <c r="B71" s="6"/>
      <c r="C71" s="6"/>
      <c r="D71" s="6"/>
      <c r="E71" s="6"/>
      <c r="F71" s="6"/>
      <c r="G71" s="6"/>
      <c r="H71" s="6"/>
      <c r="I71" s="6"/>
    </row>
    <row r="72" spans="1:9" x14ac:dyDescent="0.2">
      <c r="A72" s="6"/>
      <c r="B72" s="6"/>
      <c r="C72" s="6"/>
      <c r="D72" s="6"/>
      <c r="E72" s="6"/>
      <c r="F72" s="6"/>
      <c r="G72" s="6"/>
      <c r="H72" s="6"/>
      <c r="I72" s="6"/>
    </row>
    <row r="73" spans="1:9" x14ac:dyDescent="0.2">
      <c r="A73" s="6"/>
      <c r="B73" s="6"/>
      <c r="C73" s="6"/>
      <c r="D73" s="6"/>
      <c r="E73" s="6"/>
      <c r="F73" s="6"/>
      <c r="G73" s="6"/>
      <c r="H73" s="6"/>
      <c r="I73" s="6"/>
    </row>
    <row r="74" spans="1:9" x14ac:dyDescent="0.2">
      <c r="A74" s="6"/>
      <c r="B74" s="6"/>
      <c r="C74" s="6"/>
      <c r="D74" s="6"/>
      <c r="E74" s="6"/>
      <c r="F74" s="6"/>
      <c r="G74" s="6"/>
      <c r="H74" s="6"/>
      <c r="I74" s="6"/>
    </row>
    <row r="75" spans="1:9" x14ac:dyDescent="0.2">
      <c r="A75" s="6"/>
      <c r="B75" s="6"/>
      <c r="C75" s="6"/>
      <c r="D75" s="6"/>
      <c r="E75" s="6"/>
      <c r="F75" s="6"/>
      <c r="G75" s="6"/>
      <c r="H75" s="6"/>
      <c r="I75" s="6"/>
    </row>
    <row r="76" spans="1:9" x14ac:dyDescent="0.2">
      <c r="A76" s="6"/>
      <c r="B76" s="6"/>
      <c r="C76" s="6"/>
      <c r="D76" s="6"/>
      <c r="E76" s="6"/>
      <c r="F76" s="6"/>
      <c r="G76" s="6"/>
      <c r="H76" s="6"/>
      <c r="I76" s="6"/>
    </row>
    <row r="77" spans="1:9" x14ac:dyDescent="0.2">
      <c r="A77" s="6"/>
      <c r="B77" s="6"/>
      <c r="C77" s="6"/>
      <c r="D77" s="6"/>
      <c r="E77" s="6"/>
      <c r="F77" s="6"/>
      <c r="G77" s="6"/>
      <c r="H77" s="6"/>
      <c r="I77" s="6"/>
    </row>
    <row r="78" spans="1:9" x14ac:dyDescent="0.2">
      <c r="A78" s="6"/>
      <c r="B78" s="6"/>
      <c r="C78" s="6"/>
      <c r="D78" s="6"/>
      <c r="E78" s="6"/>
      <c r="F78" s="6"/>
      <c r="G78" s="6"/>
      <c r="H78" s="6"/>
      <c r="I78" s="6"/>
    </row>
    <row r="79" spans="1:9" x14ac:dyDescent="0.2">
      <c r="A79" s="6"/>
      <c r="B79" s="6"/>
      <c r="C79" s="6"/>
      <c r="D79" s="6"/>
      <c r="E79" s="6"/>
      <c r="F79" s="6"/>
      <c r="G79" s="6"/>
      <c r="H79" s="6"/>
      <c r="I79" s="6"/>
    </row>
    <row r="80" spans="1:9" x14ac:dyDescent="0.2">
      <c r="A80" s="6"/>
      <c r="B80" s="6"/>
      <c r="C80" s="6"/>
      <c r="D80" s="6"/>
      <c r="E80" s="6"/>
      <c r="F80" s="6"/>
      <c r="G80" s="6"/>
      <c r="H80" s="6"/>
      <c r="I80" s="6"/>
    </row>
    <row r="81" spans="1:9" x14ac:dyDescent="0.2">
      <c r="A81" s="6"/>
      <c r="B81" s="6"/>
      <c r="C81" s="6"/>
      <c r="D81" s="6"/>
      <c r="E81" s="6"/>
      <c r="F81" s="6"/>
      <c r="G81" s="6"/>
      <c r="H81" s="6"/>
      <c r="I81" s="6"/>
    </row>
    <row r="82" spans="1:9" x14ac:dyDescent="0.2">
      <c r="A82" s="6"/>
      <c r="B82" s="6"/>
      <c r="C82" s="6"/>
      <c r="D82" s="6"/>
      <c r="E82" s="6"/>
      <c r="F82" s="6"/>
      <c r="G82" s="6"/>
      <c r="H82" s="6"/>
      <c r="I82" s="6"/>
    </row>
    <row r="83" spans="1:9" x14ac:dyDescent="0.2">
      <c r="A83" s="6"/>
      <c r="B83" s="6"/>
      <c r="C83" s="6"/>
      <c r="D83" s="6"/>
      <c r="E83" s="6"/>
      <c r="F83" s="6"/>
      <c r="G83" s="6"/>
      <c r="H83" s="6"/>
      <c r="I83" s="6"/>
    </row>
    <row r="84" spans="1:9" x14ac:dyDescent="0.2">
      <c r="A84" s="6"/>
      <c r="B84" s="6"/>
      <c r="C84" s="6"/>
      <c r="D84" s="6"/>
      <c r="E84" s="6"/>
      <c r="F84" s="6"/>
      <c r="G84" s="6"/>
      <c r="H84" s="6"/>
      <c r="I84" s="6"/>
    </row>
    <row r="85" spans="1:9" x14ac:dyDescent="0.2">
      <c r="A85" s="6"/>
      <c r="B85" s="6"/>
      <c r="C85" s="6"/>
      <c r="D85" s="6"/>
      <c r="E85" s="6"/>
      <c r="F85" s="6"/>
      <c r="G85" s="6"/>
      <c r="H85" s="6"/>
      <c r="I85" s="6"/>
    </row>
    <row r="86" spans="1:9" x14ac:dyDescent="0.2">
      <c r="A86" s="6"/>
      <c r="B86" s="6"/>
      <c r="C86" s="6"/>
      <c r="D86" s="6"/>
      <c r="E86" s="6"/>
      <c r="F86" s="6"/>
      <c r="G86" s="6"/>
      <c r="H86" s="6"/>
      <c r="I86" s="6"/>
    </row>
    <row r="87" spans="1:9" x14ac:dyDescent="0.2">
      <c r="A87" s="6"/>
      <c r="B87" s="6"/>
      <c r="C87" s="6"/>
      <c r="D87" s="6"/>
      <c r="E87" s="6"/>
      <c r="F87" s="6"/>
      <c r="G87" s="6"/>
      <c r="H87" s="6"/>
      <c r="I87" s="6"/>
    </row>
    <row r="88" spans="1:9" x14ac:dyDescent="0.2">
      <c r="A88" s="6"/>
      <c r="B88" s="6"/>
      <c r="C88" s="6"/>
      <c r="D88" s="6"/>
      <c r="E88" s="6"/>
      <c r="F88" s="6"/>
      <c r="G88" s="6"/>
      <c r="H88" s="6"/>
      <c r="I88" s="6"/>
    </row>
    <row r="89" spans="1:9" x14ac:dyDescent="0.2">
      <c r="A89" s="6"/>
      <c r="B89" s="6"/>
      <c r="C89" s="6"/>
      <c r="D89" s="6"/>
      <c r="E89" s="6"/>
      <c r="F89" s="6"/>
      <c r="G89" s="6"/>
      <c r="H89" s="6"/>
      <c r="I89" s="6"/>
    </row>
    <row r="90" spans="1:9" x14ac:dyDescent="0.2">
      <c r="A90" s="6"/>
      <c r="B90" s="6"/>
      <c r="C90" s="6"/>
      <c r="D90" s="6"/>
      <c r="E90" s="6"/>
      <c r="F90" s="6"/>
      <c r="G90" s="6"/>
      <c r="H90" s="6"/>
      <c r="I90" s="6"/>
    </row>
    <row r="91" spans="1:9" x14ac:dyDescent="0.2">
      <c r="A91" s="6"/>
      <c r="B91" s="6"/>
      <c r="C91" s="6"/>
      <c r="D91" s="6"/>
      <c r="E91" s="6"/>
      <c r="F91" s="6"/>
      <c r="G91" s="6"/>
      <c r="H91" s="6"/>
      <c r="I91" s="6"/>
    </row>
    <row r="92" spans="1:9" x14ac:dyDescent="0.2">
      <c r="A92" s="6"/>
      <c r="B92" s="6"/>
      <c r="C92" s="6"/>
      <c r="D92" s="6"/>
      <c r="E92" s="6"/>
      <c r="F92" s="6"/>
      <c r="G92" s="6"/>
      <c r="H92" s="6"/>
      <c r="I92" s="6"/>
    </row>
    <row r="93" spans="1:9" x14ac:dyDescent="0.2">
      <c r="A93" s="6"/>
      <c r="B93" s="6"/>
      <c r="C93" s="6"/>
      <c r="D93" s="6"/>
      <c r="E93" s="6"/>
      <c r="F93" s="6"/>
      <c r="G93" s="6"/>
      <c r="H93" s="6"/>
      <c r="I93" s="6"/>
    </row>
    <row r="94" spans="1:9" x14ac:dyDescent="0.2">
      <c r="A94" s="6"/>
      <c r="B94" s="6"/>
      <c r="C94" s="6"/>
      <c r="D94" s="6"/>
      <c r="E94" s="6"/>
      <c r="F94" s="6"/>
      <c r="G94" s="6"/>
      <c r="H94" s="6"/>
      <c r="I94" s="6"/>
    </row>
    <row r="95" spans="1:9" x14ac:dyDescent="0.2">
      <c r="A95" s="6"/>
      <c r="B95" s="6"/>
      <c r="C95" s="6"/>
      <c r="D95" s="6"/>
      <c r="E95" s="6"/>
      <c r="F95" s="6"/>
      <c r="G95" s="6"/>
      <c r="H95" s="6"/>
      <c r="I95" s="6"/>
    </row>
    <row r="96" spans="1:9" x14ac:dyDescent="0.2">
      <c r="A96" s="6"/>
      <c r="B96" s="6"/>
      <c r="C96" s="6"/>
      <c r="D96" s="6"/>
      <c r="E96" s="6"/>
      <c r="F96" s="6"/>
      <c r="G96" s="6"/>
      <c r="H96" s="6"/>
      <c r="I96" s="6"/>
    </row>
    <row r="97" spans="1:9" x14ac:dyDescent="0.2">
      <c r="A97" s="6"/>
      <c r="B97" s="6"/>
      <c r="C97" s="6"/>
      <c r="D97" s="6"/>
      <c r="E97" s="6"/>
      <c r="F97" s="6"/>
      <c r="G97" s="6"/>
      <c r="H97" s="6"/>
      <c r="I97" s="6"/>
    </row>
    <row r="98" spans="1:9" x14ac:dyDescent="0.2">
      <c r="A98" s="6"/>
      <c r="B98" s="6"/>
      <c r="C98" s="6"/>
      <c r="D98" s="6"/>
      <c r="E98" s="6"/>
      <c r="F98" s="6"/>
      <c r="G98" s="6"/>
      <c r="H98" s="6"/>
      <c r="I98" s="6"/>
    </row>
    <row r="99" spans="1:9" x14ac:dyDescent="0.2">
      <c r="A99" s="6"/>
      <c r="B99" s="6"/>
      <c r="C99" s="6"/>
      <c r="D99" s="6"/>
      <c r="E99" s="6"/>
      <c r="F99" s="6"/>
      <c r="G99" s="6"/>
      <c r="H99" s="6"/>
      <c r="I99" s="6"/>
    </row>
    <row r="100" spans="1:9" x14ac:dyDescent="0.2">
      <c r="A100" s="6"/>
      <c r="B100" s="6"/>
      <c r="C100" s="6"/>
      <c r="D100" s="6"/>
      <c r="E100" s="6"/>
      <c r="F100" s="6"/>
      <c r="G100" s="6"/>
      <c r="H100" s="6"/>
      <c r="I100" s="6"/>
    </row>
    <row r="101" spans="1:9" x14ac:dyDescent="0.2">
      <c r="A101" s="6"/>
      <c r="B101" s="6"/>
      <c r="C101" s="6"/>
      <c r="D101" s="6"/>
      <c r="E101" s="6"/>
      <c r="F101" s="6"/>
      <c r="G101" s="6"/>
      <c r="H101" s="6"/>
      <c r="I101" s="6"/>
    </row>
    <row r="102" spans="1:9" x14ac:dyDescent="0.2">
      <c r="A102" s="6"/>
      <c r="B102" s="6"/>
      <c r="C102" s="6"/>
      <c r="D102" s="6"/>
      <c r="E102" s="6"/>
      <c r="F102" s="6"/>
      <c r="G102" s="6"/>
      <c r="H102" s="6"/>
      <c r="I102" s="6"/>
    </row>
    <row r="103" spans="1:9" x14ac:dyDescent="0.2">
      <c r="A103" s="6"/>
      <c r="B103" s="6"/>
      <c r="C103" s="6"/>
      <c r="D103" s="6"/>
      <c r="E103" s="6"/>
      <c r="F103" s="6"/>
      <c r="G103" s="6"/>
      <c r="H103" s="6"/>
      <c r="I103" s="6"/>
    </row>
    <row r="104" spans="1:9" x14ac:dyDescent="0.2">
      <c r="A104" s="6"/>
      <c r="B104" s="6"/>
      <c r="C104" s="6"/>
      <c r="D104" s="6"/>
      <c r="E104" s="6"/>
      <c r="F104" s="6"/>
      <c r="G104" s="6"/>
      <c r="H104" s="6"/>
      <c r="I104" s="6"/>
    </row>
    <row r="105" spans="1:9" x14ac:dyDescent="0.2">
      <c r="A105" s="6"/>
      <c r="B105" s="6"/>
      <c r="C105" s="6"/>
      <c r="D105" s="6"/>
      <c r="E105" s="6"/>
      <c r="F105" s="6"/>
      <c r="G105" s="6"/>
      <c r="H105" s="6"/>
      <c r="I105" s="6"/>
    </row>
    <row r="106" spans="1:9" x14ac:dyDescent="0.2">
      <c r="A106" s="6"/>
      <c r="B106" s="6"/>
      <c r="C106" s="6"/>
      <c r="D106" s="6"/>
      <c r="E106" s="6"/>
      <c r="F106" s="6"/>
      <c r="G106" s="6"/>
      <c r="H106" s="6"/>
      <c r="I106" s="6"/>
    </row>
    <row r="107" spans="1:9" x14ac:dyDescent="0.2">
      <c r="A107" s="6"/>
      <c r="B107" s="6"/>
      <c r="C107" s="6"/>
      <c r="D107" s="6"/>
      <c r="E107" s="6"/>
      <c r="F107" s="6"/>
      <c r="G107" s="6"/>
      <c r="H107" s="6"/>
      <c r="I107" s="6"/>
    </row>
    <row r="108" spans="1:9" x14ac:dyDescent="0.2">
      <c r="A108" s="6"/>
      <c r="B108" s="6"/>
      <c r="C108" s="6"/>
      <c r="D108" s="6"/>
      <c r="E108" s="6"/>
      <c r="F108" s="6"/>
      <c r="G108" s="6"/>
      <c r="H108" s="6"/>
      <c r="I108" s="6"/>
    </row>
    <row r="109" spans="1:9" x14ac:dyDescent="0.2">
      <c r="A109" s="6"/>
      <c r="B109" s="6"/>
      <c r="C109" s="6"/>
      <c r="D109" s="6"/>
      <c r="E109" s="6"/>
      <c r="F109" s="6"/>
      <c r="G109" s="6"/>
      <c r="H109" s="6"/>
      <c r="I109" s="6"/>
    </row>
    <row r="110" spans="1:9" x14ac:dyDescent="0.2">
      <c r="A110" s="6"/>
      <c r="B110" s="6"/>
      <c r="C110" s="6"/>
      <c r="D110" s="6"/>
      <c r="E110" s="6"/>
      <c r="F110" s="6"/>
      <c r="G110" s="6"/>
      <c r="H110" s="6"/>
      <c r="I110" s="6"/>
    </row>
    <row r="111" spans="1:9" x14ac:dyDescent="0.2">
      <c r="A111" s="6"/>
      <c r="B111" s="6"/>
      <c r="C111" s="6"/>
      <c r="D111" s="6"/>
      <c r="E111" s="6"/>
      <c r="F111" s="6"/>
      <c r="G111" s="6"/>
      <c r="H111" s="6"/>
      <c r="I111" s="6"/>
    </row>
    <row r="112" spans="1:9" x14ac:dyDescent="0.2">
      <c r="A112" s="6"/>
      <c r="B112" s="6"/>
      <c r="C112" s="6"/>
      <c r="D112" s="6"/>
      <c r="E112" s="6"/>
      <c r="F112" s="6"/>
      <c r="G112" s="6"/>
      <c r="H112" s="6"/>
      <c r="I112" s="6"/>
    </row>
    <row r="113" spans="1:9" x14ac:dyDescent="0.2">
      <c r="A113" s="6"/>
      <c r="B113" s="6"/>
      <c r="C113" s="6"/>
      <c r="D113" s="6"/>
      <c r="E113" s="6"/>
      <c r="F113" s="6"/>
      <c r="G113" s="6"/>
      <c r="H113" s="6"/>
      <c r="I113" s="6"/>
    </row>
    <row r="114" spans="1:9" x14ac:dyDescent="0.2">
      <c r="A114" s="6"/>
      <c r="B114" s="6"/>
      <c r="C114" s="6"/>
      <c r="D114" s="6"/>
      <c r="E114" s="6"/>
      <c r="F114" s="6"/>
      <c r="G114" s="6"/>
      <c r="H114" s="6"/>
      <c r="I114" s="6"/>
    </row>
    <row r="115" spans="1:9" x14ac:dyDescent="0.2">
      <c r="A115" s="6"/>
      <c r="B115" s="6"/>
      <c r="C115" s="6"/>
      <c r="D115" s="6"/>
      <c r="E115" s="6"/>
      <c r="F115" s="6"/>
      <c r="G115" s="6"/>
      <c r="H115" s="6"/>
      <c r="I115" s="6"/>
    </row>
    <row r="116" spans="1:9" x14ac:dyDescent="0.2">
      <c r="A116" s="6"/>
      <c r="B116" s="6"/>
      <c r="C116" s="6"/>
      <c r="D116" s="6"/>
      <c r="E116" s="6"/>
      <c r="F116" s="6"/>
      <c r="G116" s="6"/>
      <c r="H116" s="6"/>
      <c r="I116" s="6"/>
    </row>
    <row r="117" spans="1:9" x14ac:dyDescent="0.2">
      <c r="A117" s="6"/>
      <c r="B117" s="6"/>
      <c r="C117" s="6"/>
      <c r="D117" s="6"/>
      <c r="E117" s="6"/>
      <c r="F117" s="6"/>
      <c r="G117" s="6"/>
      <c r="H117" s="6"/>
      <c r="I117" s="6"/>
    </row>
    <row r="118" spans="1:9" x14ac:dyDescent="0.2">
      <c r="A118" s="6"/>
      <c r="B118" s="6"/>
      <c r="C118" s="6"/>
      <c r="D118" s="6"/>
      <c r="E118" s="6"/>
      <c r="F118" s="6"/>
      <c r="G118" s="6"/>
      <c r="H118" s="6"/>
      <c r="I118" s="6"/>
    </row>
  </sheetData>
  <customSheetViews>
    <customSheetView guid="{CEF9E94D-F041-40F5-9C94-63331B8BA93F}">
      <selection activeCell="I25" sqref="I25"/>
      <pageMargins left="0.7" right="0.7" top="0.75" bottom="0.75" header="0.3" footer="0.3"/>
      <pageSetup paperSize="9" orientation="portrait" r:id="rId1"/>
    </customSheetView>
  </customSheetViews>
  <mergeCells count="1">
    <mergeCell ref="A1:R1"/>
  </mergeCells>
  <pageMargins left="0.7" right="0.7" top="0.75" bottom="0.75" header="0.3" footer="0.3"/>
  <pageSetup paperSize="9" scale="54"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4"/>
  <sheetViews>
    <sheetView showGridLines="0" showZeros="0" view="pageBreakPreview" zoomScaleNormal="100" zoomScaleSheetLayoutView="100" zoomScalePageLayoutView="80" workbookViewId="0">
      <selection activeCell="A13" sqref="A13:E13"/>
    </sheetView>
  </sheetViews>
  <sheetFormatPr defaultRowHeight="11.25" x14ac:dyDescent="0.15"/>
  <cols>
    <col min="1" max="1" width="8.28515625" style="42" customWidth="1"/>
    <col min="2" max="2" width="38.5703125" style="41" customWidth="1"/>
    <col min="3" max="3" width="36.140625" style="41" customWidth="1"/>
    <col min="4" max="4" width="7.5703125" style="42" customWidth="1"/>
    <col min="5" max="5" width="8.28515625" style="42" customWidth="1"/>
    <col min="6" max="6" width="11.28515625" style="41" customWidth="1"/>
    <col min="7" max="7" width="14.7109375" style="41" customWidth="1"/>
    <col min="8" max="8" width="2.140625" style="41" customWidth="1"/>
    <col min="9" max="9" width="8.28515625" style="41" customWidth="1"/>
    <col min="10" max="10" width="14.7109375" style="41" customWidth="1"/>
    <col min="11" max="11" width="7.7109375" style="41" customWidth="1"/>
    <col min="12" max="16384" width="9.140625" style="41"/>
  </cols>
  <sheetData>
    <row r="1" spans="1:11" ht="7.5" customHeight="1" thickBot="1" x14ac:dyDescent="0.2">
      <c r="H1" s="16"/>
    </row>
    <row r="2" spans="1:11" s="165" customFormat="1" ht="15.75" customHeight="1" x14ac:dyDescent="0.2">
      <c r="A2" s="241" t="s">
        <v>13</v>
      </c>
      <c r="B2" s="242"/>
      <c r="C2" s="242"/>
      <c r="D2" s="242"/>
      <c r="E2" s="242"/>
      <c r="F2" s="242"/>
      <c r="G2" s="243"/>
      <c r="H2" s="164"/>
      <c r="I2" s="241" t="s">
        <v>15</v>
      </c>
      <c r="J2" s="242"/>
      <c r="K2" s="243"/>
    </row>
    <row r="3" spans="1:11" ht="16.5" customHeight="1" thickBot="1" x14ac:dyDescent="0.2">
      <c r="A3" s="32" t="s">
        <v>43</v>
      </c>
      <c r="B3" s="83" t="s">
        <v>10</v>
      </c>
      <c r="C3" s="83" t="s">
        <v>17</v>
      </c>
      <c r="D3" s="83" t="s">
        <v>2</v>
      </c>
      <c r="E3" s="83" t="s">
        <v>11</v>
      </c>
      <c r="F3" s="84" t="s">
        <v>160</v>
      </c>
      <c r="G3" s="85" t="s">
        <v>6</v>
      </c>
      <c r="H3" s="15"/>
      <c r="I3" s="136" t="s">
        <v>11</v>
      </c>
      <c r="J3" s="83" t="s">
        <v>6</v>
      </c>
      <c r="K3" s="137" t="s">
        <v>12</v>
      </c>
    </row>
    <row r="4" spans="1:11" ht="21" customHeight="1" x14ac:dyDescent="0.15">
      <c r="A4" s="98" t="s">
        <v>42</v>
      </c>
      <c r="B4" s="94" t="s">
        <v>98</v>
      </c>
      <c r="C4" s="95"/>
      <c r="D4" s="95"/>
      <c r="E4" s="95"/>
      <c r="F4" s="95"/>
      <c r="G4" s="99"/>
      <c r="H4" s="16"/>
      <c r="I4" s="88"/>
      <c r="J4" s="105"/>
      <c r="K4" s="89"/>
    </row>
    <row r="5" spans="1:11" ht="40.5" customHeight="1" x14ac:dyDescent="0.15">
      <c r="A5" s="12"/>
      <c r="B5" s="22" t="s">
        <v>349</v>
      </c>
      <c r="C5" s="120" t="s">
        <v>534</v>
      </c>
      <c r="D5" s="93" t="s">
        <v>115</v>
      </c>
      <c r="E5" s="93" t="s">
        <v>115</v>
      </c>
      <c r="F5" s="117" t="s">
        <v>115</v>
      </c>
      <c r="G5" s="122" t="s">
        <v>115</v>
      </c>
      <c r="H5" s="16"/>
      <c r="I5" s="25" t="s">
        <v>115</v>
      </c>
      <c r="J5" s="26" t="s">
        <v>115</v>
      </c>
      <c r="K5" s="195" t="s">
        <v>115</v>
      </c>
    </row>
    <row r="6" spans="1:11" ht="96.75" customHeight="1" x14ac:dyDescent="0.15">
      <c r="A6" s="12" t="s">
        <v>21</v>
      </c>
      <c r="B6" s="22" t="s">
        <v>541</v>
      </c>
      <c r="C6" s="31" t="s">
        <v>645</v>
      </c>
      <c r="D6" s="93" t="s">
        <v>115</v>
      </c>
      <c r="E6" s="93" t="s">
        <v>115</v>
      </c>
      <c r="F6" s="117" t="s">
        <v>115</v>
      </c>
      <c r="G6" s="122" t="s">
        <v>115</v>
      </c>
      <c r="H6" s="16"/>
      <c r="I6" s="25" t="s">
        <v>115</v>
      </c>
      <c r="J6" s="26" t="s">
        <v>115</v>
      </c>
      <c r="K6" s="195" t="s">
        <v>115</v>
      </c>
    </row>
    <row r="7" spans="1:11" ht="45" customHeight="1" x14ac:dyDescent="0.15">
      <c r="A7" s="12" t="s">
        <v>334</v>
      </c>
      <c r="B7" s="22" t="s">
        <v>532</v>
      </c>
      <c r="C7" s="30" t="s">
        <v>535</v>
      </c>
      <c r="D7" s="93" t="s">
        <v>288</v>
      </c>
      <c r="E7" s="93">
        <v>45</v>
      </c>
      <c r="F7" s="107"/>
      <c r="G7" s="109">
        <f t="shared" ref="G7:G14" si="0">SUM(E7*F7)</f>
        <v>0</v>
      </c>
      <c r="H7" s="16"/>
      <c r="I7" s="25"/>
      <c r="J7" s="24">
        <f t="shared" ref="J7:J15" si="1">F7*I7</f>
        <v>0</v>
      </c>
      <c r="K7" s="195"/>
    </row>
    <row r="8" spans="1:11" ht="60" customHeight="1" x14ac:dyDescent="0.15">
      <c r="A8" s="12" t="s">
        <v>335</v>
      </c>
      <c r="B8" s="22" t="s">
        <v>533</v>
      </c>
      <c r="C8" s="30" t="s">
        <v>542</v>
      </c>
      <c r="D8" s="93" t="s">
        <v>288</v>
      </c>
      <c r="E8" s="93">
        <v>45</v>
      </c>
      <c r="F8" s="117"/>
      <c r="G8" s="109">
        <f t="shared" si="0"/>
        <v>0</v>
      </c>
      <c r="H8" s="16"/>
      <c r="I8" s="23"/>
      <c r="J8" s="24">
        <f t="shared" si="1"/>
        <v>0</v>
      </c>
      <c r="K8" s="21"/>
    </row>
    <row r="9" spans="1:11" ht="45" customHeight="1" x14ac:dyDescent="0.15">
      <c r="A9" s="12" t="s">
        <v>438</v>
      </c>
      <c r="B9" s="22" t="s">
        <v>442</v>
      </c>
      <c r="C9" s="209" t="s">
        <v>464</v>
      </c>
      <c r="D9" s="93" t="s">
        <v>136</v>
      </c>
      <c r="E9" s="93">
        <v>9</v>
      </c>
      <c r="F9" s="117"/>
      <c r="G9" s="109">
        <f t="shared" si="0"/>
        <v>0</v>
      </c>
      <c r="H9" s="16"/>
      <c r="I9" s="23"/>
      <c r="J9" s="24">
        <f t="shared" si="1"/>
        <v>0</v>
      </c>
      <c r="K9" s="21"/>
    </row>
    <row r="10" spans="1:11" ht="45" customHeight="1" x14ac:dyDescent="0.15">
      <c r="A10" s="12" t="s">
        <v>598</v>
      </c>
      <c r="B10" s="22" t="s">
        <v>532</v>
      </c>
      <c r="C10" s="209" t="s">
        <v>611</v>
      </c>
      <c r="D10" s="93" t="s">
        <v>288</v>
      </c>
      <c r="E10" s="93">
        <v>40</v>
      </c>
      <c r="F10" s="117"/>
      <c r="G10" s="109">
        <f t="shared" si="0"/>
        <v>0</v>
      </c>
      <c r="H10" s="16"/>
      <c r="I10" s="23"/>
      <c r="J10" s="24">
        <f t="shared" si="1"/>
        <v>0</v>
      </c>
      <c r="K10" s="21"/>
    </row>
    <row r="11" spans="1:11" ht="45" customHeight="1" x14ac:dyDescent="0.15">
      <c r="A11" s="12" t="s">
        <v>599</v>
      </c>
      <c r="B11" s="22" t="s">
        <v>533</v>
      </c>
      <c r="C11" s="209" t="s">
        <v>594</v>
      </c>
      <c r="D11" s="93" t="s">
        <v>288</v>
      </c>
      <c r="E11" s="93">
        <v>40</v>
      </c>
      <c r="F11" s="117"/>
      <c r="G11" s="109">
        <f t="shared" si="0"/>
        <v>0</v>
      </c>
      <c r="H11" s="16"/>
      <c r="I11" s="23"/>
      <c r="J11" s="24">
        <f t="shared" si="1"/>
        <v>0</v>
      </c>
      <c r="K11" s="21"/>
    </row>
    <row r="12" spans="1:11" ht="45" customHeight="1" x14ac:dyDescent="0.15">
      <c r="A12" s="12" t="s">
        <v>600</v>
      </c>
      <c r="B12" s="22" t="s">
        <v>442</v>
      </c>
      <c r="C12" s="209" t="s">
        <v>594</v>
      </c>
      <c r="D12" s="93" t="s">
        <v>136</v>
      </c>
      <c r="E12" s="93">
        <v>8</v>
      </c>
      <c r="F12" s="117"/>
      <c r="G12" s="109">
        <f t="shared" si="0"/>
        <v>0</v>
      </c>
      <c r="H12" s="16"/>
      <c r="I12" s="23"/>
      <c r="J12" s="24">
        <f t="shared" si="1"/>
        <v>0</v>
      </c>
      <c r="K12" s="21"/>
    </row>
    <row r="13" spans="1:11" ht="45" customHeight="1" x14ac:dyDescent="0.15">
      <c r="A13" s="12" t="s">
        <v>609</v>
      </c>
      <c r="B13" s="22" t="s">
        <v>610</v>
      </c>
      <c r="C13" s="209" t="s">
        <v>646</v>
      </c>
      <c r="D13" s="93" t="s">
        <v>288</v>
      </c>
      <c r="E13" s="93">
        <v>195</v>
      </c>
      <c r="F13" s="117"/>
      <c r="G13" s="220">
        <f t="shared" si="0"/>
        <v>0</v>
      </c>
      <c r="H13" s="16"/>
      <c r="I13" s="23"/>
      <c r="J13" s="24">
        <f t="shared" si="1"/>
        <v>0</v>
      </c>
      <c r="K13" s="21"/>
    </row>
    <row r="14" spans="1:11" ht="25.5" customHeight="1" x14ac:dyDescent="0.15">
      <c r="A14" s="12" t="s">
        <v>8</v>
      </c>
      <c r="B14" s="119" t="s">
        <v>189</v>
      </c>
      <c r="C14" s="120" t="s">
        <v>245</v>
      </c>
      <c r="D14" s="121" t="s">
        <v>136</v>
      </c>
      <c r="E14" s="93">
        <v>11</v>
      </c>
      <c r="F14" s="107"/>
      <c r="G14" s="220">
        <f t="shared" si="0"/>
        <v>0</v>
      </c>
      <c r="H14" s="16"/>
      <c r="I14" s="25"/>
      <c r="J14" s="24">
        <f t="shared" si="1"/>
        <v>0</v>
      </c>
      <c r="K14" s="195"/>
    </row>
    <row r="15" spans="1:11" ht="43.5" customHeight="1" thickBot="1" x14ac:dyDescent="0.2">
      <c r="A15" s="32" t="s">
        <v>9</v>
      </c>
      <c r="B15" s="110" t="s">
        <v>420</v>
      </c>
      <c r="C15" s="111" t="s">
        <v>531</v>
      </c>
      <c r="D15" s="93" t="s">
        <v>288</v>
      </c>
      <c r="E15" s="123">
        <v>45</v>
      </c>
      <c r="F15" s="112"/>
      <c r="G15" s="113">
        <f>SUM(E15*F15)</f>
        <v>0</v>
      </c>
      <c r="H15" s="16"/>
      <c r="I15" s="33"/>
      <c r="J15" s="34">
        <f t="shared" si="1"/>
        <v>0</v>
      </c>
      <c r="K15" s="35"/>
    </row>
    <row r="16" spans="1:11" ht="25.5" customHeight="1" thickBot="1" x14ac:dyDescent="0.2">
      <c r="A16" s="82" t="s">
        <v>6</v>
      </c>
      <c r="B16" s="238" t="s">
        <v>188</v>
      </c>
      <c r="C16" s="239"/>
      <c r="D16" s="239"/>
      <c r="E16" s="239"/>
      <c r="F16" s="240"/>
      <c r="G16" s="135">
        <f>SUM(G5:G15)</f>
        <v>0</v>
      </c>
      <c r="H16" s="16"/>
      <c r="I16" s="114"/>
      <c r="J16" s="115">
        <f>SUM(J5:J15)</f>
        <v>0</v>
      </c>
      <c r="K16" s="116"/>
    </row>
    <row r="17" spans="1:1" x14ac:dyDescent="0.15">
      <c r="A17" s="55"/>
    </row>
    <row r="18" spans="1:1" x14ac:dyDescent="0.15">
      <c r="A18" s="55"/>
    </row>
    <row r="19" spans="1:1" x14ac:dyDescent="0.15">
      <c r="A19" s="55"/>
    </row>
    <row r="20" spans="1:1" x14ac:dyDescent="0.15">
      <c r="A20" s="55"/>
    </row>
    <row r="21" spans="1:1" x14ac:dyDescent="0.15">
      <c r="A21" s="55"/>
    </row>
    <row r="22" spans="1:1" x14ac:dyDescent="0.15">
      <c r="A22" s="55"/>
    </row>
    <row r="23" spans="1:1" x14ac:dyDescent="0.15">
      <c r="A23" s="55"/>
    </row>
    <row r="24" spans="1:1" x14ac:dyDescent="0.15">
      <c r="A24" s="55"/>
    </row>
  </sheetData>
  <customSheetViews>
    <customSheetView guid="{CEF9E94D-F041-40F5-9C94-63331B8BA93F}" showGridLines="0" zeroValues="0">
      <selection activeCell="C6" sqref="C6"/>
      <pageMargins left="0.6692913385826772" right="0.62992125984251968" top="0.98425196850393704" bottom="0.78740157480314965" header="0.70866141732283472" footer="0.51181102362204722"/>
      <pageSetup paperSize="9" firstPageNumber="4" orientation="landscape" r:id="rId1"/>
      <headerFooter alignWithMargins="0">
        <oddHeader>&amp;L&amp;8Esbjerg Forsyning A/S&amp;C&amp;12Bilag 1 - &amp;A</oddHeader>
        <oddFooter>&amp;C- &amp;P -</oddFooter>
      </headerFooter>
    </customSheetView>
  </customSheetViews>
  <mergeCells count="3">
    <mergeCell ref="A2:G2"/>
    <mergeCell ref="I2:K2"/>
    <mergeCell ref="B16:F16"/>
  </mergeCells>
  <printOptions horizontalCentered="1"/>
  <pageMargins left="0.39370078740157483" right="0.39370078740157483" top="0.98425196850393704" bottom="0.78740157480314965" header="0.51181102362204722" footer="0.51181102362204722"/>
  <pageSetup paperSize="9" scale="72" firstPageNumber="19" orientation="landscape" useFirstPageNumber="1" r:id="rId2"/>
  <headerFooter alignWithMargins="0">
    <oddHeader>&amp;L&amp;"Verdana,normal"&amp;9DIN Forsyning A/S&amp;C&amp;"Verdana,fed"Bilag 1 -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6"/>
  <sheetViews>
    <sheetView showGridLines="0" showZeros="0" view="pageBreakPreview" topLeftCell="A2" zoomScaleNormal="100" zoomScaleSheetLayoutView="100" zoomScalePageLayoutView="80" workbookViewId="0">
      <selection activeCell="C7" sqref="C7"/>
    </sheetView>
  </sheetViews>
  <sheetFormatPr defaultRowHeight="12" x14ac:dyDescent="0.2"/>
  <cols>
    <col min="1" max="1" width="8.28515625" style="2" customWidth="1"/>
    <col min="2" max="2" width="38.5703125" style="5" customWidth="1"/>
    <col min="3" max="3" width="36.140625" style="5" customWidth="1"/>
    <col min="4" max="4" width="7.5703125" style="2" customWidth="1"/>
    <col min="5" max="5" width="8.28515625" style="2" customWidth="1"/>
    <col min="6" max="6" width="11.28515625" style="5" customWidth="1"/>
    <col min="7" max="7" width="14.7109375" style="5" customWidth="1"/>
    <col min="8" max="8" width="2.140625" style="5" customWidth="1"/>
    <col min="9" max="9" width="8.28515625" style="5" customWidth="1"/>
    <col min="10" max="10" width="14.7109375" style="5" customWidth="1"/>
    <col min="11" max="11" width="7.7109375" style="5" customWidth="1"/>
    <col min="12" max="16384" width="9.140625" style="5"/>
  </cols>
  <sheetData>
    <row r="1" spans="1:11" ht="7.5" customHeight="1" thickBot="1" x14ac:dyDescent="0.25">
      <c r="H1" s="1"/>
    </row>
    <row r="2" spans="1:11" s="167" customFormat="1" ht="15.75" customHeight="1" x14ac:dyDescent="0.2">
      <c r="A2" s="253" t="s">
        <v>13</v>
      </c>
      <c r="B2" s="254"/>
      <c r="C2" s="254"/>
      <c r="D2" s="254"/>
      <c r="E2" s="254"/>
      <c r="F2" s="254"/>
      <c r="G2" s="255"/>
      <c r="H2" s="166"/>
      <c r="I2" s="253" t="s">
        <v>15</v>
      </c>
      <c r="J2" s="254"/>
      <c r="K2" s="255"/>
    </row>
    <row r="3" spans="1:11" ht="16.5" customHeight="1" thickBot="1" x14ac:dyDescent="0.25">
      <c r="A3" s="29" t="s">
        <v>43</v>
      </c>
      <c r="B3" s="77" t="s">
        <v>10</v>
      </c>
      <c r="C3" s="77" t="s">
        <v>17</v>
      </c>
      <c r="D3" s="77" t="s">
        <v>2</v>
      </c>
      <c r="E3" s="77" t="s">
        <v>11</v>
      </c>
      <c r="F3" s="14" t="s">
        <v>160</v>
      </c>
      <c r="G3" s="106" t="s">
        <v>6</v>
      </c>
      <c r="H3" s="78"/>
      <c r="I3" s="102" t="s">
        <v>11</v>
      </c>
      <c r="J3" s="103" t="s">
        <v>6</v>
      </c>
      <c r="K3" s="104" t="s">
        <v>12</v>
      </c>
    </row>
    <row r="4" spans="1:11" s="41" customFormat="1" ht="21" customHeight="1" x14ac:dyDescent="0.15">
      <c r="A4" s="219" t="s">
        <v>92</v>
      </c>
      <c r="B4" s="86" t="s">
        <v>190</v>
      </c>
      <c r="C4" s="87"/>
      <c r="D4" s="87"/>
      <c r="E4" s="87"/>
      <c r="F4" s="87"/>
      <c r="G4" s="108"/>
      <c r="H4" s="16"/>
      <c r="I4" s="88"/>
      <c r="J4" s="105"/>
      <c r="K4" s="89"/>
    </row>
    <row r="5" spans="1:11" s="41" customFormat="1" ht="60" customHeight="1" x14ac:dyDescent="0.15">
      <c r="A5" s="12" t="s">
        <v>93</v>
      </c>
      <c r="B5" s="22" t="s">
        <v>577</v>
      </c>
      <c r="C5" s="31" t="s">
        <v>350</v>
      </c>
      <c r="D5" s="93" t="s">
        <v>115</v>
      </c>
      <c r="E5" s="93" t="s">
        <v>115</v>
      </c>
      <c r="F5" s="107" t="s">
        <v>116</v>
      </c>
      <c r="G5" s="109"/>
      <c r="H5" s="16"/>
      <c r="I5" s="23"/>
      <c r="J5" s="24"/>
      <c r="K5" s="21"/>
    </row>
    <row r="6" spans="1:11" s="41" customFormat="1" ht="60" customHeight="1" x14ac:dyDescent="0.15">
      <c r="A6" s="12" t="s">
        <v>94</v>
      </c>
      <c r="B6" s="22" t="s">
        <v>576</v>
      </c>
      <c r="C6" s="30" t="s">
        <v>456</v>
      </c>
      <c r="D6" s="93" t="s">
        <v>115</v>
      </c>
      <c r="E6" s="93" t="s">
        <v>115</v>
      </c>
      <c r="F6" s="107" t="s">
        <v>116</v>
      </c>
      <c r="G6" s="128"/>
      <c r="H6" s="16"/>
      <c r="I6" s="28"/>
      <c r="J6" s="218"/>
      <c r="K6" s="27"/>
    </row>
    <row r="7" spans="1:11" s="41" customFormat="1" ht="54" customHeight="1" thickBot="1" x14ac:dyDescent="0.2">
      <c r="A7" s="82" t="s">
        <v>575</v>
      </c>
      <c r="B7" s="110" t="s">
        <v>439</v>
      </c>
      <c r="C7" s="221" t="s">
        <v>456</v>
      </c>
      <c r="D7" s="210" t="s">
        <v>115</v>
      </c>
      <c r="E7" s="210" t="s">
        <v>115</v>
      </c>
      <c r="F7" s="112" t="s">
        <v>116</v>
      </c>
      <c r="G7" s="113"/>
      <c r="H7" s="16"/>
      <c r="I7" s="33"/>
      <c r="J7" s="34"/>
      <c r="K7" s="35"/>
    </row>
    <row r="8" spans="1:11" s="41" customFormat="1" ht="25.5" customHeight="1" thickBot="1" x14ac:dyDescent="0.2">
      <c r="A8" s="129" t="s">
        <v>6</v>
      </c>
      <c r="B8" s="238" t="s">
        <v>191</v>
      </c>
      <c r="C8" s="239"/>
      <c r="D8" s="239"/>
      <c r="E8" s="239"/>
      <c r="F8" s="240"/>
      <c r="G8" s="131">
        <f>SUM(G5:G7)</f>
        <v>0</v>
      </c>
      <c r="H8" s="16"/>
      <c r="I8" s="114"/>
      <c r="J8" s="115">
        <f>SUM(J5:J7)</f>
        <v>0</v>
      </c>
      <c r="K8" s="116"/>
    </row>
    <row r="9" spans="1:11" x14ac:dyDescent="0.2">
      <c r="A9" s="3"/>
    </row>
    <row r="10" spans="1:11" x14ac:dyDescent="0.2">
      <c r="A10" s="3"/>
    </row>
    <row r="11" spans="1:11" x14ac:dyDescent="0.2">
      <c r="A11" s="3"/>
    </row>
    <row r="12" spans="1:11" x14ac:dyDescent="0.2">
      <c r="A12" s="3"/>
    </row>
    <row r="13" spans="1:11" x14ac:dyDescent="0.2">
      <c r="A13" s="3"/>
    </row>
    <row r="14" spans="1:11" x14ac:dyDescent="0.2">
      <c r="A14" s="3"/>
    </row>
    <row r="15" spans="1:11" x14ac:dyDescent="0.2">
      <c r="A15" s="3"/>
    </row>
    <row r="16" spans="1:11" x14ac:dyDescent="0.2">
      <c r="A16" s="3"/>
    </row>
  </sheetData>
  <customSheetViews>
    <customSheetView guid="{CEF9E94D-F041-40F5-9C94-63331B8BA93F}" showGridLines="0" zeroValues="0">
      <selection activeCell="C6" sqref="C6"/>
      <pageMargins left="0.6692913385826772" right="0.62992125984251968" top="0.98425196850393704" bottom="0.78740157480314965" header="0.70866141732283472" footer="0.51181102362204722"/>
      <pageSetup paperSize="9" firstPageNumber="4" orientation="landscape" r:id="rId1"/>
      <headerFooter alignWithMargins="0">
        <oddHeader>&amp;L&amp;8Esbjerg Forsyning A/S&amp;C&amp;12Bilag 1 - &amp;A</oddHeader>
        <oddFooter>&amp;C- &amp;P -</oddFooter>
      </headerFooter>
    </customSheetView>
  </customSheetViews>
  <mergeCells count="3">
    <mergeCell ref="A2:G2"/>
    <mergeCell ref="I2:K2"/>
    <mergeCell ref="B8:F8"/>
  </mergeCells>
  <printOptions horizontalCentered="1"/>
  <pageMargins left="0.39370078740157483" right="0.39370078740157483" top="0.98425196850393704" bottom="0.78740157480314965" header="0.51181102362204722" footer="0.51181102362204722"/>
  <pageSetup paperSize="9" scale="90" firstPageNumber="20" orientation="landscape" useFirstPageNumber="1" r:id="rId2"/>
  <headerFooter alignWithMargins="0">
    <oddHeader>&amp;L&amp;"Verdana,normal"&amp;9DIN Forsyning A/S&amp;C&amp;"Verdana,fed"Bilag 1 -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3"/>
  <sheetViews>
    <sheetView showGridLines="0" showZeros="0" tabSelected="1" view="pageBreakPreview" topLeftCell="A8" zoomScaleNormal="100" zoomScaleSheetLayoutView="100" zoomScalePageLayoutView="80" workbookViewId="0">
      <selection activeCell="I18" sqref="I18:K18"/>
    </sheetView>
  </sheetViews>
  <sheetFormatPr defaultRowHeight="11.25" x14ac:dyDescent="0.15"/>
  <cols>
    <col min="1" max="1" width="8.28515625" style="42" customWidth="1"/>
    <col min="2" max="2" width="38.5703125" style="41" customWidth="1"/>
    <col min="3" max="3" width="36.140625" style="41" customWidth="1"/>
    <col min="4" max="4" width="7.5703125" style="42" customWidth="1"/>
    <col min="5" max="5" width="8.28515625" style="42" customWidth="1"/>
    <col min="6" max="6" width="11.28515625" style="41" customWidth="1"/>
    <col min="7" max="7" width="14.7109375" style="41" customWidth="1"/>
    <col min="8" max="8" width="2.140625" style="41" customWidth="1"/>
    <col min="9" max="9" width="8.28515625" style="41" customWidth="1"/>
    <col min="10" max="10" width="14.7109375" style="41" customWidth="1"/>
    <col min="11" max="11" width="7.7109375" style="41" customWidth="1"/>
    <col min="12" max="16384" width="9.140625" style="41"/>
  </cols>
  <sheetData>
    <row r="1" spans="1:11" ht="7.5" customHeight="1" thickBot="1" x14ac:dyDescent="0.2">
      <c r="H1" s="16"/>
    </row>
    <row r="2" spans="1:11" s="165" customFormat="1" ht="16.5" customHeight="1" x14ac:dyDescent="0.2">
      <c r="A2" s="256" t="s">
        <v>13</v>
      </c>
      <c r="B2" s="257"/>
      <c r="C2" s="257"/>
      <c r="D2" s="257"/>
      <c r="E2" s="257"/>
      <c r="F2" s="257"/>
      <c r="G2" s="258"/>
      <c r="H2" s="164"/>
      <c r="I2" s="256" t="s">
        <v>15</v>
      </c>
      <c r="J2" s="257"/>
      <c r="K2" s="258"/>
    </row>
    <row r="3" spans="1:11" ht="16.5" customHeight="1" thickBot="1" x14ac:dyDescent="0.2">
      <c r="A3" s="29" t="s">
        <v>43</v>
      </c>
      <c r="B3" s="13" t="s">
        <v>10</v>
      </c>
      <c r="C3" s="13" t="s">
        <v>17</v>
      </c>
      <c r="D3" s="13" t="s">
        <v>2</v>
      </c>
      <c r="E3" s="13" t="s">
        <v>11</v>
      </c>
      <c r="F3" s="14" t="s">
        <v>160</v>
      </c>
      <c r="G3" s="81" t="s">
        <v>6</v>
      </c>
      <c r="H3" s="15"/>
      <c r="I3" s="90" t="s">
        <v>11</v>
      </c>
      <c r="J3" s="91" t="s">
        <v>6</v>
      </c>
      <c r="K3" s="92" t="s">
        <v>12</v>
      </c>
    </row>
    <row r="4" spans="1:11" ht="21" customHeight="1" x14ac:dyDescent="0.15">
      <c r="A4" s="17" t="s">
        <v>95</v>
      </c>
      <c r="B4" s="86" t="s">
        <v>192</v>
      </c>
      <c r="C4" s="87"/>
      <c r="D4" s="87"/>
      <c r="E4" s="87"/>
      <c r="F4" s="87"/>
      <c r="G4" s="108"/>
      <c r="H4" s="16"/>
      <c r="I4" s="88"/>
      <c r="J4" s="105"/>
      <c r="K4" s="89"/>
    </row>
    <row r="5" spans="1:11" ht="29.25" customHeight="1" x14ac:dyDescent="0.15">
      <c r="A5" s="12"/>
      <c r="B5" s="22" t="s">
        <v>194</v>
      </c>
      <c r="C5" s="68"/>
      <c r="D5" s="93" t="s">
        <v>115</v>
      </c>
      <c r="E5" s="93" t="s">
        <v>115</v>
      </c>
      <c r="F5" s="117" t="s">
        <v>115</v>
      </c>
      <c r="G5" s="122" t="s">
        <v>115</v>
      </c>
      <c r="H5" s="16"/>
      <c r="I5" s="25" t="s">
        <v>115</v>
      </c>
      <c r="J5" s="26" t="s">
        <v>115</v>
      </c>
      <c r="K5" s="21"/>
    </row>
    <row r="6" spans="1:11" ht="21" customHeight="1" x14ac:dyDescent="0.15">
      <c r="A6" s="12" t="s">
        <v>96</v>
      </c>
      <c r="B6" s="118" t="s">
        <v>195</v>
      </c>
      <c r="C6" s="68"/>
      <c r="D6" s="93" t="s">
        <v>115</v>
      </c>
      <c r="E6" s="93" t="s">
        <v>115</v>
      </c>
      <c r="F6" s="117" t="s">
        <v>115</v>
      </c>
      <c r="G6" s="122" t="s">
        <v>115</v>
      </c>
      <c r="H6" s="16"/>
      <c r="I6" s="25" t="s">
        <v>115</v>
      </c>
      <c r="J6" s="26" t="s">
        <v>115</v>
      </c>
      <c r="K6" s="21"/>
    </row>
    <row r="7" spans="1:11" ht="35.25" customHeight="1" x14ac:dyDescent="0.15">
      <c r="A7" s="12" t="s">
        <v>196</v>
      </c>
      <c r="B7" s="119" t="s">
        <v>384</v>
      </c>
      <c r="C7" s="31" t="s">
        <v>246</v>
      </c>
      <c r="D7" s="178" t="s">
        <v>220</v>
      </c>
      <c r="E7" s="180">
        <v>10</v>
      </c>
      <c r="F7" s="179"/>
      <c r="G7" s="109">
        <f>E7*F7</f>
        <v>0</v>
      </c>
      <c r="H7" s="16"/>
      <c r="I7" s="23"/>
      <c r="J7" s="24">
        <f t="shared" ref="J7:J17" si="0">F7*I7</f>
        <v>0</v>
      </c>
      <c r="K7" s="21"/>
    </row>
    <row r="8" spans="1:11" ht="24" customHeight="1" x14ac:dyDescent="0.15">
      <c r="A8" s="12" t="s">
        <v>197</v>
      </c>
      <c r="B8" s="119" t="s">
        <v>209</v>
      </c>
      <c r="C8" s="120" t="s">
        <v>247</v>
      </c>
      <c r="D8" s="178" t="s">
        <v>220</v>
      </c>
      <c r="E8" s="180">
        <v>10</v>
      </c>
      <c r="F8" s="179"/>
      <c r="G8" s="109">
        <f t="shared" ref="G8:G17" si="1">E8*F8</f>
        <v>0</v>
      </c>
      <c r="H8" s="16"/>
      <c r="I8" s="23"/>
      <c r="J8" s="24">
        <f t="shared" si="0"/>
        <v>0</v>
      </c>
      <c r="K8" s="21"/>
    </row>
    <row r="9" spans="1:11" ht="24" customHeight="1" x14ac:dyDescent="0.15">
      <c r="A9" s="12" t="s">
        <v>198</v>
      </c>
      <c r="B9" s="119" t="s">
        <v>210</v>
      </c>
      <c r="C9" s="120" t="s">
        <v>247</v>
      </c>
      <c r="D9" s="178" t="s">
        <v>220</v>
      </c>
      <c r="E9" s="180">
        <v>10</v>
      </c>
      <c r="F9" s="179"/>
      <c r="G9" s="109">
        <f t="shared" si="1"/>
        <v>0</v>
      </c>
      <c r="H9" s="16"/>
      <c r="I9" s="23"/>
      <c r="J9" s="24">
        <f t="shared" si="0"/>
        <v>0</v>
      </c>
      <c r="K9" s="21"/>
    </row>
    <row r="10" spans="1:11" ht="48.75" customHeight="1" x14ac:dyDescent="0.15">
      <c r="A10" s="12" t="s">
        <v>199</v>
      </c>
      <c r="B10" s="119" t="s">
        <v>211</v>
      </c>
      <c r="C10" s="31" t="s">
        <v>248</v>
      </c>
      <c r="D10" s="178" t="s">
        <v>220</v>
      </c>
      <c r="E10" s="180">
        <v>7</v>
      </c>
      <c r="F10" s="179"/>
      <c r="G10" s="109">
        <f t="shared" si="1"/>
        <v>0</v>
      </c>
      <c r="H10" s="16"/>
      <c r="I10" s="23"/>
      <c r="J10" s="24">
        <f t="shared" si="0"/>
        <v>0</v>
      </c>
      <c r="K10" s="21"/>
    </row>
    <row r="11" spans="1:11" ht="30" customHeight="1" x14ac:dyDescent="0.15">
      <c r="A11" s="12" t="s">
        <v>200</v>
      </c>
      <c r="B11" s="22" t="s">
        <v>212</v>
      </c>
      <c r="C11" s="120" t="s">
        <v>249</v>
      </c>
      <c r="D11" s="178" t="s">
        <v>220</v>
      </c>
      <c r="E11" s="180">
        <v>7</v>
      </c>
      <c r="F11" s="179"/>
      <c r="G11" s="109">
        <f t="shared" si="1"/>
        <v>0</v>
      </c>
      <c r="H11" s="16"/>
      <c r="I11" s="23"/>
      <c r="J11" s="24">
        <f t="shared" si="0"/>
        <v>0</v>
      </c>
      <c r="K11" s="21"/>
    </row>
    <row r="12" spans="1:11" ht="29.25" customHeight="1" x14ac:dyDescent="0.15">
      <c r="A12" s="12" t="s">
        <v>201</v>
      </c>
      <c r="B12" s="22" t="s">
        <v>213</v>
      </c>
      <c r="C12" s="120" t="s">
        <v>249</v>
      </c>
      <c r="D12" s="178" t="s">
        <v>220</v>
      </c>
      <c r="E12" s="180">
        <v>7</v>
      </c>
      <c r="F12" s="179"/>
      <c r="G12" s="109">
        <f t="shared" si="1"/>
        <v>0</v>
      </c>
      <c r="H12" s="16"/>
      <c r="I12" s="23"/>
      <c r="J12" s="24">
        <f t="shared" si="0"/>
        <v>0</v>
      </c>
      <c r="K12" s="21"/>
    </row>
    <row r="13" spans="1:11" ht="29.25" customHeight="1" x14ac:dyDescent="0.15">
      <c r="A13" s="12" t="s">
        <v>202</v>
      </c>
      <c r="B13" s="22" t="s">
        <v>214</v>
      </c>
      <c r="C13" s="120" t="s">
        <v>249</v>
      </c>
      <c r="D13" s="178" t="s">
        <v>220</v>
      </c>
      <c r="E13" s="180">
        <v>7</v>
      </c>
      <c r="F13" s="179"/>
      <c r="G13" s="109">
        <f t="shared" si="1"/>
        <v>0</v>
      </c>
      <c r="H13" s="16"/>
      <c r="I13" s="23"/>
      <c r="J13" s="24">
        <f t="shared" si="0"/>
        <v>0</v>
      </c>
      <c r="K13" s="21"/>
    </row>
    <row r="14" spans="1:11" ht="24" customHeight="1" x14ac:dyDescent="0.15">
      <c r="A14" s="12" t="s">
        <v>203</v>
      </c>
      <c r="B14" s="22" t="s">
        <v>215</v>
      </c>
      <c r="C14" s="120" t="s">
        <v>249</v>
      </c>
      <c r="D14" s="178" t="s">
        <v>220</v>
      </c>
      <c r="E14" s="180">
        <v>7</v>
      </c>
      <c r="F14" s="179"/>
      <c r="G14" s="109">
        <f t="shared" si="1"/>
        <v>0</v>
      </c>
      <c r="H14" s="16"/>
      <c r="I14" s="23"/>
      <c r="J14" s="24">
        <f t="shared" si="0"/>
        <v>0</v>
      </c>
      <c r="K14" s="21"/>
    </row>
    <row r="15" spans="1:11" ht="29.25" customHeight="1" x14ac:dyDescent="0.15">
      <c r="A15" s="12" t="s">
        <v>204</v>
      </c>
      <c r="B15" s="22" t="s">
        <v>216</v>
      </c>
      <c r="C15" s="120" t="s">
        <v>249</v>
      </c>
      <c r="D15" s="178" t="s">
        <v>220</v>
      </c>
      <c r="E15" s="181">
        <v>7</v>
      </c>
      <c r="F15" s="179"/>
      <c r="G15" s="109">
        <f t="shared" si="1"/>
        <v>0</v>
      </c>
      <c r="H15" s="16"/>
      <c r="I15" s="23"/>
      <c r="J15" s="24">
        <f t="shared" si="0"/>
        <v>0</v>
      </c>
      <c r="K15" s="21"/>
    </row>
    <row r="16" spans="1:11" ht="29.25" customHeight="1" x14ac:dyDescent="0.15">
      <c r="A16" s="12" t="s">
        <v>205</v>
      </c>
      <c r="B16" s="22" t="s">
        <v>217</v>
      </c>
      <c r="C16" s="120" t="s">
        <v>249</v>
      </c>
      <c r="D16" s="178" t="s">
        <v>220</v>
      </c>
      <c r="E16" s="181">
        <v>7</v>
      </c>
      <c r="F16" s="179"/>
      <c r="G16" s="109">
        <f t="shared" si="1"/>
        <v>0</v>
      </c>
      <c r="H16" s="16"/>
      <c r="I16" s="23"/>
      <c r="J16" s="24">
        <f t="shared" si="0"/>
        <v>0</v>
      </c>
      <c r="K16" s="21"/>
    </row>
    <row r="17" spans="1:11" ht="24" customHeight="1" thickBot="1" x14ac:dyDescent="0.2">
      <c r="A17" s="29" t="s">
        <v>206</v>
      </c>
      <c r="B17" s="281" t="s">
        <v>218</v>
      </c>
      <c r="C17" s="172" t="s">
        <v>249</v>
      </c>
      <c r="D17" s="214" t="s">
        <v>220</v>
      </c>
      <c r="E17" s="283">
        <v>7</v>
      </c>
      <c r="F17" s="284"/>
      <c r="G17" s="128">
        <f t="shared" si="1"/>
        <v>0</v>
      </c>
      <c r="H17" s="16"/>
      <c r="I17" s="28"/>
      <c r="J17" s="218">
        <f t="shared" si="0"/>
        <v>0</v>
      </c>
      <c r="K17" s="27"/>
    </row>
    <row r="18" spans="1:11" ht="21" customHeight="1" thickBot="1" x14ac:dyDescent="0.2">
      <c r="A18" s="264" t="s">
        <v>297</v>
      </c>
      <c r="B18" s="265"/>
      <c r="C18" s="265"/>
      <c r="D18" s="265"/>
      <c r="E18" s="265"/>
      <c r="F18" s="266"/>
      <c r="G18" s="131">
        <f>SUM(G5:G17)</f>
        <v>0</v>
      </c>
      <c r="H18" s="16"/>
      <c r="I18" s="267"/>
      <c r="J18" s="268">
        <f>SUM(J4:J17)</f>
        <v>0</v>
      </c>
      <c r="K18" s="269"/>
    </row>
    <row r="19" spans="1:11" ht="21" customHeight="1" x14ac:dyDescent="0.15">
      <c r="A19" s="259" t="s">
        <v>298</v>
      </c>
      <c r="B19" s="260"/>
      <c r="C19" s="260"/>
      <c r="D19" s="260"/>
      <c r="E19" s="260"/>
      <c r="F19" s="261"/>
      <c r="G19" s="220">
        <f>G18</f>
        <v>0</v>
      </c>
      <c r="H19" s="16"/>
      <c r="I19" s="182"/>
      <c r="J19" s="183">
        <f>J18</f>
        <v>0</v>
      </c>
      <c r="K19" s="184"/>
    </row>
    <row r="20" spans="1:11" ht="21" customHeight="1" x14ac:dyDescent="0.15">
      <c r="A20" s="12" t="s">
        <v>97</v>
      </c>
      <c r="B20" s="118" t="s">
        <v>219</v>
      </c>
      <c r="C20" s="68"/>
      <c r="D20" s="93" t="s">
        <v>115</v>
      </c>
      <c r="E20" s="93" t="s">
        <v>115</v>
      </c>
      <c r="F20" s="117" t="s">
        <v>115</v>
      </c>
      <c r="G20" s="122" t="s">
        <v>115</v>
      </c>
      <c r="H20" s="16"/>
      <c r="I20" s="25" t="s">
        <v>115</v>
      </c>
      <c r="J20" s="26" t="s">
        <v>115</v>
      </c>
      <c r="K20" s="195" t="s">
        <v>115</v>
      </c>
    </row>
    <row r="21" spans="1:11" ht="50.1" customHeight="1" x14ac:dyDescent="0.15">
      <c r="A21" s="12" t="s">
        <v>207</v>
      </c>
      <c r="B21" s="124" t="s">
        <v>390</v>
      </c>
      <c r="C21" s="125" t="s">
        <v>391</v>
      </c>
      <c r="D21" s="126" t="s">
        <v>33</v>
      </c>
      <c r="E21" s="126">
        <v>10</v>
      </c>
      <c r="F21" s="127"/>
      <c r="G21" s="109">
        <f t="shared" ref="G21:G23" si="2">E21*F21</f>
        <v>0</v>
      </c>
      <c r="H21" s="16"/>
      <c r="I21" s="28"/>
      <c r="J21" s="24">
        <f t="shared" ref="J21:J24" si="3">F21*I21</f>
        <v>0</v>
      </c>
      <c r="K21" s="27"/>
    </row>
    <row r="22" spans="1:11" ht="50.1" customHeight="1" x14ac:dyDescent="0.15">
      <c r="A22" s="29" t="s">
        <v>208</v>
      </c>
      <c r="B22" s="124" t="s">
        <v>392</v>
      </c>
      <c r="C22" s="125"/>
      <c r="D22" s="126" t="s">
        <v>33</v>
      </c>
      <c r="E22" s="126">
        <v>10</v>
      </c>
      <c r="F22" s="127"/>
      <c r="G22" s="109">
        <f t="shared" si="2"/>
        <v>0</v>
      </c>
      <c r="H22" s="16"/>
      <c r="I22" s="28"/>
      <c r="J22" s="24">
        <f t="shared" si="3"/>
        <v>0</v>
      </c>
      <c r="K22" s="27"/>
    </row>
    <row r="23" spans="1:11" ht="50.1" customHeight="1" x14ac:dyDescent="0.15">
      <c r="A23" s="29" t="s">
        <v>357</v>
      </c>
      <c r="B23" s="124" t="s">
        <v>393</v>
      </c>
      <c r="C23" s="125"/>
      <c r="D23" s="126" t="s">
        <v>136</v>
      </c>
      <c r="E23" s="126">
        <v>6</v>
      </c>
      <c r="F23" s="127"/>
      <c r="G23" s="109">
        <f t="shared" si="2"/>
        <v>0</v>
      </c>
      <c r="H23" s="16"/>
      <c r="I23" s="28"/>
      <c r="J23" s="24">
        <f t="shared" si="3"/>
        <v>0</v>
      </c>
      <c r="K23" s="27"/>
    </row>
    <row r="24" spans="1:11" ht="50.1" customHeight="1" thickBot="1" x14ac:dyDescent="0.2">
      <c r="A24" s="29" t="s">
        <v>385</v>
      </c>
      <c r="B24" s="124" t="s">
        <v>358</v>
      </c>
      <c r="C24" s="125"/>
      <c r="D24" s="93" t="s">
        <v>288</v>
      </c>
      <c r="E24" s="126">
        <v>20</v>
      </c>
      <c r="F24" s="127"/>
      <c r="G24" s="128">
        <f>SUM(E24*F24)</f>
        <v>0</v>
      </c>
      <c r="H24" s="16"/>
      <c r="I24" s="33"/>
      <c r="J24" s="34">
        <f t="shared" si="3"/>
        <v>0</v>
      </c>
      <c r="K24" s="35"/>
    </row>
    <row r="25" spans="1:11" ht="25.5" customHeight="1" thickBot="1" x14ac:dyDescent="0.2">
      <c r="A25" s="129" t="s">
        <v>6</v>
      </c>
      <c r="B25" s="238" t="s">
        <v>193</v>
      </c>
      <c r="C25" s="239"/>
      <c r="D25" s="239"/>
      <c r="E25" s="239"/>
      <c r="F25" s="240"/>
      <c r="G25" s="131">
        <f>SUM(G19:G24)</f>
        <v>0</v>
      </c>
      <c r="H25" s="16"/>
      <c r="I25" s="114"/>
      <c r="J25" s="115">
        <f>SUM(J19:J24)</f>
        <v>0</v>
      </c>
      <c r="K25" s="116"/>
    </row>
    <row r="26" spans="1:11" x14ac:dyDescent="0.15">
      <c r="A26" s="55"/>
    </row>
    <row r="27" spans="1:11" x14ac:dyDescent="0.15">
      <c r="A27" s="55"/>
    </row>
    <row r="28" spans="1:11" x14ac:dyDescent="0.15">
      <c r="A28" s="55"/>
    </row>
    <row r="29" spans="1:11" x14ac:dyDescent="0.15">
      <c r="A29" s="55"/>
    </row>
    <row r="30" spans="1:11" x14ac:dyDescent="0.15">
      <c r="A30" s="55"/>
    </row>
    <row r="31" spans="1:11" x14ac:dyDescent="0.15">
      <c r="A31" s="55"/>
    </row>
    <row r="32" spans="1:11" x14ac:dyDescent="0.15">
      <c r="A32" s="55"/>
    </row>
    <row r="33" spans="1:1" x14ac:dyDescent="0.15">
      <c r="A33" s="55"/>
    </row>
  </sheetData>
  <customSheetViews>
    <customSheetView guid="{CEF9E94D-F041-40F5-9C94-63331B8BA93F}" showGridLines="0" zeroValues="0">
      <selection activeCell="B24" sqref="B24"/>
      <pageMargins left="0.6692913385826772" right="0.62992125984251968" top="0.98425196850393704" bottom="0.78740157480314965" header="0.70866141732283472" footer="0.51181102362204722"/>
      <pageSetup paperSize="9" firstPageNumber="4" orientation="landscape" r:id="rId1"/>
      <headerFooter alignWithMargins="0">
        <oddHeader>&amp;L&amp;8Esbjerg Forsyning A/S&amp;C&amp;12Bilag 1 - &amp;A</oddHeader>
        <oddFooter>&amp;C- &amp;P -</oddFooter>
      </headerFooter>
    </customSheetView>
  </customSheetViews>
  <mergeCells count="5">
    <mergeCell ref="A2:G2"/>
    <mergeCell ref="I2:K2"/>
    <mergeCell ref="A18:F18"/>
    <mergeCell ref="A19:F19"/>
    <mergeCell ref="B25:F25"/>
  </mergeCells>
  <printOptions horizontalCentered="1"/>
  <pageMargins left="0.39370078740157483" right="0.39370078740157483" top="0.98425196850393704" bottom="0.78740157480314965" header="0.51181102362204722" footer="0.51181102362204722"/>
  <pageSetup paperSize="9" scale="90" firstPageNumber="21" orientation="landscape" useFirstPageNumber="1" r:id="rId2"/>
  <headerFooter differentFirst="1" alignWithMargins="0">
    <oddHeader>&amp;L&amp;"Verdana,normal"&amp;9DIN Forsyning A/S&amp;C&amp;"Verdana,fed"Bilag 1 - &amp;A</oddHeader>
    <oddFooter>&amp;C&amp;"Verdana,normal"- 25 -</oddFooter>
  </headerFooter>
  <rowBreaks count="1" manualBreakCount="1">
    <brk id="1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2.75" x14ac:dyDescent="0.2"/>
  <sheetData/>
  <customSheetViews>
    <customSheetView guid="{CEF9E94D-F041-40F5-9C94-63331B8BA93F}">
      <pageMargins left="0.7" right="0.7" top="0.75" bottom="0.75" header="0.3" footer="0.3"/>
    </customSheetView>
  </customSheetView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G47"/>
  <sheetViews>
    <sheetView showGridLines="0" showZeros="0" view="pageLayout" zoomScaleNormal="100" zoomScaleSheetLayoutView="90" workbookViewId="0">
      <selection activeCell="E15" sqref="E15"/>
    </sheetView>
  </sheetViews>
  <sheetFormatPr defaultRowHeight="12.75" customHeight="1" x14ac:dyDescent="0.15"/>
  <cols>
    <col min="1" max="1" width="5.28515625" style="41" customWidth="1"/>
    <col min="2" max="2" width="13.140625" style="42" customWidth="1"/>
    <col min="3" max="3" width="37" style="41" customWidth="1"/>
    <col min="4" max="4" width="15.7109375" style="41" customWidth="1"/>
    <col min="5" max="5" width="27.140625" style="41" customWidth="1"/>
    <col min="6" max="6" width="2.42578125" style="41" customWidth="1"/>
    <col min="7" max="7" width="4.28515625" style="41" customWidth="1"/>
    <col min="8" max="16384" width="9.140625" style="41"/>
  </cols>
  <sheetData>
    <row r="3" spans="2:5" ht="15.75" customHeight="1" x14ac:dyDescent="0.15">
      <c r="B3" s="44" t="s">
        <v>0</v>
      </c>
    </row>
    <row r="4" spans="2:5" ht="12.75" customHeight="1" x14ac:dyDescent="0.15">
      <c r="B4" s="44"/>
    </row>
    <row r="5" spans="2:5" ht="12.75" customHeight="1" x14ac:dyDescent="0.15">
      <c r="B5" s="41"/>
    </row>
    <row r="6" spans="2:5" ht="22.5" x14ac:dyDescent="0.15">
      <c r="B6" s="45" t="s">
        <v>30</v>
      </c>
      <c r="C6" s="171" t="s">
        <v>621</v>
      </c>
      <c r="D6" s="45"/>
      <c r="E6" s="206">
        <v>85710075</v>
      </c>
    </row>
    <row r="7" spans="2:5" ht="16.5" customHeight="1" x14ac:dyDescent="0.15">
      <c r="B7" s="46"/>
      <c r="C7" s="47"/>
      <c r="D7" s="16"/>
      <c r="E7" s="16"/>
    </row>
    <row r="8" spans="2:5" ht="12.75" customHeight="1" x14ac:dyDescent="0.15">
      <c r="B8" s="41"/>
    </row>
    <row r="9" spans="2:5" ht="27.75" customHeight="1" x14ac:dyDescent="0.15">
      <c r="B9" s="231" t="s">
        <v>31</v>
      </c>
      <c r="C9" s="231"/>
      <c r="D9" s="231"/>
      <c r="E9" s="231"/>
    </row>
    <row r="10" spans="2:5" ht="12.75" customHeight="1" x14ac:dyDescent="0.15">
      <c r="B10" s="41"/>
    </row>
    <row r="12" spans="2:5" ht="12" customHeight="1" thickBot="1" x14ac:dyDescent="0.2"/>
    <row r="13" spans="2:5" ht="27" customHeight="1" thickBot="1" x14ac:dyDescent="0.2">
      <c r="B13" s="153" t="s">
        <v>1</v>
      </c>
      <c r="C13" s="154" t="s">
        <v>32</v>
      </c>
      <c r="D13" s="155"/>
      <c r="E13" s="160" t="s">
        <v>296</v>
      </c>
    </row>
    <row r="14" spans="2:5" ht="23.25" customHeight="1" x14ac:dyDescent="0.15">
      <c r="B14" s="152">
        <v>1</v>
      </c>
      <c r="C14" s="48" t="str">
        <f>Arbejdsplads!$B4</f>
        <v>Arbejdsplads</v>
      </c>
      <c r="D14" s="49"/>
      <c r="E14" s="161">
        <f>Arbejdsplads!G27</f>
        <v>0</v>
      </c>
    </row>
    <row r="15" spans="2:5" ht="23.25" customHeight="1" x14ac:dyDescent="0.15">
      <c r="B15" s="152">
        <v>2</v>
      </c>
      <c r="C15" s="48" t="str">
        <f>Jordarbejder!$B4</f>
        <v>Jordarbejder</v>
      </c>
      <c r="D15" s="49"/>
      <c r="E15" s="161"/>
    </row>
    <row r="16" spans="2:5" ht="23.25" customHeight="1" x14ac:dyDescent="0.15">
      <c r="B16" s="152">
        <v>3</v>
      </c>
      <c r="C16" s="50" t="str">
        <f>Ledningsgrav!$B4</f>
        <v>Ledningsgrav</v>
      </c>
      <c r="D16" s="49"/>
      <c r="E16" s="161">
        <f>Ledningsgrav!G56</f>
        <v>0</v>
      </c>
    </row>
    <row r="17" spans="2:7" ht="23.25" customHeight="1" x14ac:dyDescent="0.15">
      <c r="B17" s="152">
        <v>4</v>
      </c>
      <c r="C17" s="51" t="str">
        <f>Afvanding!$B4</f>
        <v>Afvanding</v>
      </c>
      <c r="D17" s="52"/>
      <c r="E17" s="161">
        <f>Afvanding!G79</f>
        <v>0</v>
      </c>
    </row>
    <row r="18" spans="2:7" ht="23.25" customHeight="1" x14ac:dyDescent="0.15">
      <c r="B18" s="152">
        <v>5</v>
      </c>
      <c r="C18" s="51" t="str">
        <f>Bundsikringsarbejder!$B4</f>
        <v>Bundsikringsarbejder</v>
      </c>
      <c r="D18" s="53"/>
      <c r="E18" s="162">
        <f>Bundsikringsarbejder!G11</f>
        <v>0</v>
      </c>
    </row>
    <row r="19" spans="2:7" ht="23.25" customHeight="1" x14ac:dyDescent="0.15">
      <c r="B19" s="152">
        <v>6</v>
      </c>
      <c r="C19" s="51" t="str">
        <f>Stabiltgrusarbejder!B4</f>
        <v>Stabiltgrusarbejder</v>
      </c>
      <c r="D19" s="53"/>
      <c r="E19" s="162">
        <f>Stabiltgrusarbejder!G14</f>
        <v>0</v>
      </c>
    </row>
    <row r="20" spans="2:7" ht="23.25" customHeight="1" x14ac:dyDescent="0.15">
      <c r="B20" s="152">
        <v>7</v>
      </c>
      <c r="C20" s="51" t="str">
        <f>Brolægningsarbejder!B4</f>
        <v>Brolægningsarbejder</v>
      </c>
      <c r="D20" s="53"/>
      <c r="E20" s="163">
        <f>Brolægningsarbejder!G14</f>
        <v>0</v>
      </c>
    </row>
    <row r="21" spans="2:7" ht="23.25" customHeight="1" x14ac:dyDescent="0.15">
      <c r="B21" s="152">
        <v>8</v>
      </c>
      <c r="C21" s="51" t="str">
        <f>'Varmblandet asfalt'!B4</f>
        <v>Varmblandet asfalt</v>
      </c>
      <c r="D21" s="53"/>
      <c r="E21" s="162">
        <f>'Varmblandet asfalt'!G16</f>
        <v>0</v>
      </c>
    </row>
    <row r="22" spans="2:7" ht="23.25" customHeight="1" x14ac:dyDescent="0.15">
      <c r="B22" s="152">
        <v>9</v>
      </c>
      <c r="C22" s="51" t="str">
        <f>'Øvrige retableringsarbejder'!B4</f>
        <v>Øvrige retableringsarbejder</v>
      </c>
      <c r="D22" s="53"/>
      <c r="E22" s="162">
        <f>'Øvrige retableringsarbejder'!G8</f>
        <v>0</v>
      </c>
    </row>
    <row r="23" spans="2:7" ht="23.25" customHeight="1" thickBot="1" x14ac:dyDescent="0.2">
      <c r="B23" s="156">
        <v>10</v>
      </c>
      <c r="C23" s="51" t="str">
        <f>Regningsarbejder!B4</f>
        <v>Regningsarbejder</v>
      </c>
      <c r="D23" s="52"/>
      <c r="E23" s="162">
        <f>Regningsarbejder!G25</f>
        <v>0</v>
      </c>
    </row>
    <row r="24" spans="2:7" ht="23.25" customHeight="1" thickBot="1" x14ac:dyDescent="0.2">
      <c r="B24" s="157"/>
      <c r="C24" s="158" t="s">
        <v>443</v>
      </c>
      <c r="D24" s="159"/>
      <c r="E24" s="54">
        <f>SUM(E14:E23)</f>
        <v>0</v>
      </c>
      <c r="G24" s="41">
        <f>SUM(G14:G23)</f>
        <v>0</v>
      </c>
    </row>
    <row r="25" spans="2:7" ht="15.75" customHeight="1" x14ac:dyDescent="0.15"/>
    <row r="26" spans="2:7" ht="12.75" customHeight="1" x14ac:dyDescent="0.15">
      <c r="B26" s="56"/>
      <c r="C26" s="46"/>
      <c r="D26" s="46"/>
      <c r="E26" s="46"/>
      <c r="F26" s="16"/>
    </row>
    <row r="27" spans="2:7" ht="12.75" customHeight="1" x14ac:dyDescent="0.15">
      <c r="B27" s="211"/>
      <c r="C27" s="16"/>
      <c r="D27" s="16"/>
      <c r="E27" s="16"/>
      <c r="F27" s="16"/>
    </row>
    <row r="28" spans="2:7" ht="12.75" customHeight="1" x14ac:dyDescent="0.15">
      <c r="B28" s="212"/>
      <c r="C28" s="16"/>
      <c r="D28" s="16"/>
      <c r="E28" s="16"/>
      <c r="F28" s="16"/>
    </row>
    <row r="29" spans="2:7" ht="12.75" customHeight="1" x14ac:dyDescent="0.15">
      <c r="B29" s="56"/>
      <c r="C29" s="46"/>
      <c r="D29" s="46"/>
      <c r="E29" s="46"/>
      <c r="F29" s="16"/>
    </row>
    <row r="30" spans="2:7" ht="12.75" customHeight="1" x14ac:dyDescent="0.15">
      <c r="B30" s="56"/>
      <c r="C30" s="46"/>
      <c r="D30" s="46"/>
      <c r="E30" s="46"/>
      <c r="F30" s="16"/>
    </row>
    <row r="31" spans="2:7" ht="12.75" customHeight="1" x14ac:dyDescent="0.15">
      <c r="B31" s="56"/>
      <c r="C31" s="46"/>
      <c r="D31" s="46"/>
      <c r="E31" s="46"/>
      <c r="F31" s="16"/>
    </row>
    <row r="32" spans="2:7" ht="12.75" customHeight="1" x14ac:dyDescent="0.15">
      <c r="B32" s="56"/>
      <c r="C32" s="46"/>
      <c r="D32" s="46"/>
      <c r="E32" s="46"/>
      <c r="F32" s="16"/>
    </row>
    <row r="33" spans="2:6" ht="12.75" customHeight="1" x14ac:dyDescent="0.15">
      <c r="B33" s="56"/>
      <c r="C33" s="46"/>
      <c r="D33" s="46"/>
      <c r="E33" s="46"/>
      <c r="F33" s="16"/>
    </row>
    <row r="34" spans="2:6" ht="12.75" customHeight="1" x14ac:dyDescent="0.15">
      <c r="B34" s="232"/>
      <c r="C34" s="232"/>
      <c r="D34" s="232"/>
      <c r="E34" s="232"/>
      <c r="F34" s="232"/>
    </row>
    <row r="35" spans="2:6" ht="12.75" customHeight="1" x14ac:dyDescent="0.15">
      <c r="B35" s="232"/>
      <c r="C35" s="232"/>
      <c r="D35" s="232"/>
      <c r="E35" s="232"/>
      <c r="F35" s="232"/>
    </row>
    <row r="36" spans="2:6" ht="12.75" customHeight="1" x14ac:dyDescent="0.15">
      <c r="B36" s="41"/>
      <c r="C36" s="46"/>
      <c r="D36" s="46"/>
      <c r="E36" s="46"/>
    </row>
    <row r="37" spans="2:6" ht="12.75" customHeight="1" x14ac:dyDescent="0.15">
      <c r="B37" s="233"/>
      <c r="C37" s="233"/>
      <c r="D37" s="233"/>
      <c r="E37" s="233"/>
      <c r="F37" s="233"/>
    </row>
    <row r="38" spans="2:6" ht="12.75" customHeight="1" x14ac:dyDescent="0.15">
      <c r="B38" s="233"/>
      <c r="C38" s="233"/>
      <c r="D38" s="233"/>
      <c r="E38" s="233"/>
      <c r="F38" s="233"/>
    </row>
    <row r="39" spans="2:6" ht="12.75" customHeight="1" x14ac:dyDescent="0.15">
      <c r="B39" s="233"/>
      <c r="C39" s="233"/>
      <c r="D39" s="233"/>
      <c r="E39" s="233"/>
      <c r="F39" s="233"/>
    </row>
    <row r="40" spans="2:6" ht="12.75" customHeight="1" x14ac:dyDescent="0.15">
      <c r="B40" s="57"/>
      <c r="C40" s="57"/>
      <c r="D40" s="57"/>
      <c r="E40" s="57"/>
    </row>
    <row r="41" spans="2:6" ht="12.75" customHeight="1" x14ac:dyDescent="0.15">
      <c r="B41" s="58"/>
      <c r="C41" s="58"/>
      <c r="D41" s="58"/>
      <c r="E41" s="58"/>
    </row>
    <row r="42" spans="2:6" ht="12.75" customHeight="1" x14ac:dyDescent="0.15">
      <c r="B42" s="16"/>
      <c r="C42" s="16"/>
      <c r="D42" s="16"/>
      <c r="E42" s="16"/>
      <c r="F42" s="16"/>
    </row>
    <row r="43" spans="2:6" ht="12.75" customHeight="1" x14ac:dyDescent="0.15">
      <c r="B43" s="56"/>
      <c r="C43" s="47"/>
      <c r="D43" s="46"/>
      <c r="E43" s="46"/>
      <c r="F43" s="16"/>
    </row>
    <row r="44" spans="2:6" ht="12.75" customHeight="1" x14ac:dyDescent="0.15">
      <c r="B44" s="211"/>
      <c r="C44" s="211"/>
      <c r="D44" s="213"/>
      <c r="E44" s="213"/>
      <c r="F44" s="16"/>
    </row>
    <row r="45" spans="2:6" ht="12.75" customHeight="1" x14ac:dyDescent="0.15">
      <c r="B45" s="211"/>
      <c r="C45" s="16"/>
      <c r="D45" s="16"/>
      <c r="E45" s="16"/>
      <c r="F45" s="16"/>
    </row>
    <row r="46" spans="2:6" ht="27.75" customHeight="1" x14ac:dyDescent="0.15">
      <c r="B46" s="234"/>
      <c r="C46" s="234"/>
      <c r="D46" s="234"/>
      <c r="E46" s="234"/>
      <c r="F46" s="234"/>
    </row>
    <row r="47" spans="2:6" ht="12.75" customHeight="1" x14ac:dyDescent="0.15">
      <c r="B47" s="59"/>
      <c r="C47" s="59"/>
      <c r="D47" s="59"/>
      <c r="E47" s="59"/>
      <c r="F47" s="59"/>
    </row>
  </sheetData>
  <customSheetViews>
    <customSheetView guid="{CEF9E94D-F041-40F5-9C94-63331B8BA93F}" showGridLines="0" zeroValues="0">
      <selection activeCell="A24" sqref="A24"/>
      <pageMargins left="1.0629921259842521" right="0.62992125984251968" top="0.98425196850393704" bottom="0.98425196850393704" header="0.51181102362204722" footer="0.51181102362204722"/>
      <pageSetup paperSize="9" scale="85" orientation="portrait" r:id="rId1"/>
      <headerFooter alignWithMargins="0">
        <oddHeader>&amp;LEsbjerg Forsyning&amp;CBilag 1 - &amp;A&amp;R&amp;D</oddHeader>
        <oddFooter>&amp;C- &amp;P -</oddFooter>
      </headerFooter>
    </customSheetView>
  </customSheetViews>
  <mergeCells count="4">
    <mergeCell ref="B9:E9"/>
    <mergeCell ref="B34:F35"/>
    <mergeCell ref="B37:F39"/>
    <mergeCell ref="B46:F46"/>
  </mergeCells>
  <phoneticPr fontId="0" type="noConversion"/>
  <printOptions horizontalCentered="1" verticalCentered="1"/>
  <pageMargins left="0.6692913385826772" right="0.62992125984251968" top="0.98425196850393704" bottom="0.98425196850393704" header="0.51181102362204722" footer="0.51181102362204722"/>
  <pageSetup paperSize="9" scale="85" orientation="portrait" r:id="rId2"/>
  <headerFooter alignWithMargins="0">
    <oddHeader>&amp;L&amp;"Verdana,normal"&amp;9DIN Forsyning A/S&amp;C&amp;"Verdana,fed"Bilag 1 - &amp;A
Kongensgade etape 5 og Kronprinsensgade&amp;R&amp;"Verdana,normal"&amp;9 03.07.2019</oddHeader>
    <oddFooter>&amp;C&amp;"Verdana,normal"-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0"/>
  <sheetViews>
    <sheetView showGridLines="0" showZeros="0" view="pageBreakPreview" topLeftCell="A24" zoomScaleNormal="100" zoomScaleSheetLayoutView="100" workbookViewId="0">
      <selection activeCell="C38" sqref="C38"/>
    </sheetView>
  </sheetViews>
  <sheetFormatPr defaultRowHeight="11.25" x14ac:dyDescent="0.15"/>
  <cols>
    <col min="1" max="1" width="8.28515625" style="39" customWidth="1"/>
    <col min="2" max="2" width="38.5703125" style="40" customWidth="1"/>
    <col min="3" max="3" width="36.140625" style="41" customWidth="1"/>
    <col min="4" max="4" width="7.5703125" style="42" customWidth="1"/>
    <col min="5" max="5" width="8.28515625" style="42" customWidth="1"/>
    <col min="6" max="6" width="11.28515625" style="42" customWidth="1"/>
    <col min="7" max="7" width="14.7109375" style="41" customWidth="1"/>
    <col min="8" max="8" width="2.140625" style="41" customWidth="1"/>
    <col min="9" max="9" width="8.28515625" style="41" customWidth="1"/>
    <col min="10" max="10" width="14.7109375" style="41" customWidth="1"/>
    <col min="11" max="11" width="7.7109375" style="41" customWidth="1"/>
    <col min="12" max="16384" width="9.140625" style="41"/>
  </cols>
  <sheetData>
    <row r="1" spans="1:11" ht="7.5" customHeight="1" thickBot="1" x14ac:dyDescent="0.2">
      <c r="H1" s="16"/>
    </row>
    <row r="2" spans="1:11" ht="16.5" customHeight="1" x14ac:dyDescent="0.15">
      <c r="A2" s="241" t="s">
        <v>13</v>
      </c>
      <c r="B2" s="242"/>
      <c r="C2" s="242"/>
      <c r="D2" s="242"/>
      <c r="E2" s="242"/>
      <c r="F2" s="242"/>
      <c r="G2" s="243"/>
      <c r="H2" s="97"/>
      <c r="I2" s="241" t="s">
        <v>15</v>
      </c>
      <c r="J2" s="242"/>
      <c r="K2" s="243"/>
    </row>
    <row r="3" spans="1:11" ht="16.5" customHeight="1" thickBot="1" x14ac:dyDescent="0.2">
      <c r="A3" s="32" t="s">
        <v>43</v>
      </c>
      <c r="B3" s="147" t="s">
        <v>10</v>
      </c>
      <c r="C3" s="83" t="s">
        <v>16</v>
      </c>
      <c r="D3" s="83" t="s">
        <v>2</v>
      </c>
      <c r="E3" s="83" t="s">
        <v>11</v>
      </c>
      <c r="F3" s="84" t="s">
        <v>160</v>
      </c>
      <c r="G3" s="85" t="s">
        <v>6</v>
      </c>
      <c r="H3" s="15"/>
      <c r="I3" s="136" t="s">
        <v>11</v>
      </c>
      <c r="J3" s="83" t="s">
        <v>6</v>
      </c>
      <c r="K3" s="137" t="s">
        <v>14</v>
      </c>
    </row>
    <row r="4" spans="1:11" ht="21" customHeight="1" x14ac:dyDescent="0.15">
      <c r="A4" s="146" t="s">
        <v>35</v>
      </c>
      <c r="B4" s="148" t="s">
        <v>80</v>
      </c>
      <c r="C4" s="95"/>
      <c r="D4" s="95"/>
      <c r="E4" s="95"/>
      <c r="F4" s="95"/>
      <c r="G4" s="99"/>
      <c r="H4" s="16"/>
      <c r="I4" s="100"/>
      <c r="J4" s="96"/>
      <c r="K4" s="101"/>
    </row>
    <row r="5" spans="1:11" ht="25.5" customHeight="1" x14ac:dyDescent="0.15">
      <c r="A5" s="12"/>
      <c r="B5" s="22" t="s">
        <v>99</v>
      </c>
      <c r="C5" s="68"/>
      <c r="D5" s="93" t="s">
        <v>115</v>
      </c>
      <c r="E5" s="93" t="s">
        <v>115</v>
      </c>
      <c r="F5" s="117" t="s">
        <v>115</v>
      </c>
      <c r="G5" s="109" t="s">
        <v>115</v>
      </c>
      <c r="H5" s="16"/>
      <c r="I5" s="19" t="s">
        <v>115</v>
      </c>
      <c r="J5" s="26" t="s">
        <v>115</v>
      </c>
      <c r="K5" s="21"/>
    </row>
    <row r="6" spans="1:11" ht="35.1" customHeight="1" x14ac:dyDescent="0.15">
      <c r="A6" s="12" t="s">
        <v>3</v>
      </c>
      <c r="B6" s="18" t="s">
        <v>81</v>
      </c>
      <c r="C6" s="189" t="s">
        <v>302</v>
      </c>
      <c r="D6" s="93" t="s">
        <v>115</v>
      </c>
      <c r="E6" s="93" t="s">
        <v>115</v>
      </c>
      <c r="F6" s="117" t="s">
        <v>115</v>
      </c>
      <c r="G6" s="109" t="s">
        <v>115</v>
      </c>
      <c r="H6" s="16"/>
      <c r="I6" s="19" t="s">
        <v>115</v>
      </c>
      <c r="J6" s="20" t="s">
        <v>115</v>
      </c>
      <c r="K6" s="195" t="s">
        <v>115</v>
      </c>
    </row>
    <row r="7" spans="1:11" ht="50.1" customHeight="1" x14ac:dyDescent="0.15">
      <c r="A7" s="12" t="s">
        <v>82</v>
      </c>
      <c r="B7" s="22" t="s">
        <v>417</v>
      </c>
      <c r="C7" s="120" t="s">
        <v>351</v>
      </c>
      <c r="D7" s="121" t="s">
        <v>115</v>
      </c>
      <c r="E7" s="93" t="s">
        <v>115</v>
      </c>
      <c r="F7" s="107" t="s">
        <v>116</v>
      </c>
      <c r="G7" s="109"/>
      <c r="H7" s="16"/>
      <c r="I7" s="23"/>
      <c r="J7" s="24">
        <f>G7*I7</f>
        <v>0</v>
      </c>
      <c r="K7" s="21"/>
    </row>
    <row r="8" spans="1:11" ht="35.1" customHeight="1" x14ac:dyDescent="0.15">
      <c r="A8" s="12" t="s">
        <v>4</v>
      </c>
      <c r="B8" s="18" t="s">
        <v>83</v>
      </c>
      <c r="C8" s="189" t="s">
        <v>368</v>
      </c>
      <c r="D8" s="93" t="s">
        <v>115</v>
      </c>
      <c r="E8" s="93" t="s">
        <v>115</v>
      </c>
      <c r="F8" s="117" t="s">
        <v>115</v>
      </c>
      <c r="G8" s="122" t="s">
        <v>115</v>
      </c>
      <c r="H8" s="16"/>
      <c r="I8" s="19" t="s">
        <v>115</v>
      </c>
      <c r="J8" s="20" t="s">
        <v>115</v>
      </c>
      <c r="K8" s="195" t="s">
        <v>115</v>
      </c>
    </row>
    <row r="9" spans="1:11" ht="45.75" customHeight="1" x14ac:dyDescent="0.15">
      <c r="A9" s="12" t="s">
        <v>84</v>
      </c>
      <c r="B9" s="22" t="s">
        <v>101</v>
      </c>
      <c r="C9" s="120" t="s">
        <v>224</v>
      </c>
      <c r="D9" s="93" t="s">
        <v>115</v>
      </c>
      <c r="E9" s="93" t="s">
        <v>115</v>
      </c>
      <c r="F9" s="117" t="s">
        <v>115</v>
      </c>
      <c r="G9" s="122" t="s">
        <v>115</v>
      </c>
      <c r="H9" s="16"/>
      <c r="I9" s="19" t="s">
        <v>115</v>
      </c>
      <c r="J9" s="20" t="s">
        <v>115</v>
      </c>
      <c r="K9" s="195" t="s">
        <v>115</v>
      </c>
    </row>
    <row r="10" spans="1:11" ht="70.5" customHeight="1" x14ac:dyDescent="0.15">
      <c r="A10" s="12" t="s">
        <v>100</v>
      </c>
      <c r="B10" s="31" t="s">
        <v>102</v>
      </c>
      <c r="C10" s="31" t="s">
        <v>225</v>
      </c>
      <c r="D10" s="121" t="s">
        <v>117</v>
      </c>
      <c r="E10" s="93" t="s">
        <v>115</v>
      </c>
      <c r="F10" s="117" t="s">
        <v>115</v>
      </c>
      <c r="G10" s="122" t="s">
        <v>115</v>
      </c>
      <c r="H10" s="16"/>
      <c r="I10" s="19" t="s">
        <v>115</v>
      </c>
      <c r="J10" s="20" t="s">
        <v>115</v>
      </c>
      <c r="K10" s="195" t="s">
        <v>115</v>
      </c>
    </row>
    <row r="11" spans="1:11" ht="69" customHeight="1" x14ac:dyDescent="0.15">
      <c r="A11" s="12" t="s">
        <v>264</v>
      </c>
      <c r="B11" s="31" t="s">
        <v>265</v>
      </c>
      <c r="C11" s="31" t="s">
        <v>299</v>
      </c>
      <c r="D11" s="93" t="s">
        <v>115</v>
      </c>
      <c r="E11" s="93" t="s">
        <v>115</v>
      </c>
      <c r="F11" s="117" t="s">
        <v>321</v>
      </c>
      <c r="G11" s="122" t="s">
        <v>115</v>
      </c>
      <c r="H11" s="16"/>
      <c r="I11" s="19" t="s">
        <v>115</v>
      </c>
      <c r="J11" s="20" t="s">
        <v>115</v>
      </c>
      <c r="K11" s="195" t="s">
        <v>115</v>
      </c>
    </row>
    <row r="12" spans="1:11" ht="35.1" customHeight="1" x14ac:dyDescent="0.15">
      <c r="A12" s="12" t="s">
        <v>103</v>
      </c>
      <c r="B12" s="18" t="s">
        <v>104</v>
      </c>
      <c r="C12" s="189" t="s">
        <v>345</v>
      </c>
      <c r="D12" s="93" t="s">
        <v>115</v>
      </c>
      <c r="E12" s="93" t="s">
        <v>115</v>
      </c>
      <c r="F12" s="117" t="s">
        <v>115</v>
      </c>
      <c r="G12" s="122" t="s">
        <v>115</v>
      </c>
      <c r="H12" s="16"/>
      <c r="I12" s="19" t="s">
        <v>115</v>
      </c>
      <c r="J12" s="20" t="s">
        <v>115</v>
      </c>
      <c r="K12" s="195" t="s">
        <v>115</v>
      </c>
    </row>
    <row r="13" spans="1:11" ht="57.75" customHeight="1" x14ac:dyDescent="0.15">
      <c r="A13" s="12" t="s">
        <v>105</v>
      </c>
      <c r="B13" s="31" t="s">
        <v>106</v>
      </c>
      <c r="C13" s="31" t="s">
        <v>226</v>
      </c>
      <c r="D13" s="93" t="s">
        <v>115</v>
      </c>
      <c r="E13" s="93" t="s">
        <v>115</v>
      </c>
      <c r="F13" s="117" t="s">
        <v>115</v>
      </c>
      <c r="G13" s="122" t="s">
        <v>115</v>
      </c>
      <c r="H13" s="16"/>
      <c r="I13" s="19" t="s">
        <v>115</v>
      </c>
      <c r="J13" s="20" t="s">
        <v>115</v>
      </c>
      <c r="K13" s="195" t="s">
        <v>115</v>
      </c>
    </row>
    <row r="14" spans="1:11" ht="21" customHeight="1" x14ac:dyDescent="0.15">
      <c r="A14" s="235" t="s">
        <v>297</v>
      </c>
      <c r="B14" s="236"/>
      <c r="C14" s="236"/>
      <c r="D14" s="236"/>
      <c r="E14" s="236"/>
      <c r="F14" s="237"/>
      <c r="G14" s="109">
        <f>SUM(G4:G13)</f>
        <v>0</v>
      </c>
      <c r="H14" s="16"/>
      <c r="I14" s="23"/>
      <c r="J14" s="24">
        <f>SUM(J5:J13)</f>
        <v>0</v>
      </c>
      <c r="K14" s="21"/>
    </row>
    <row r="15" spans="1:11" ht="21" customHeight="1" x14ac:dyDescent="0.15">
      <c r="A15" s="235" t="s">
        <v>298</v>
      </c>
      <c r="B15" s="236"/>
      <c r="C15" s="236"/>
      <c r="D15" s="236"/>
      <c r="E15" s="236"/>
      <c r="F15" s="237"/>
      <c r="G15" s="109">
        <f>G14</f>
        <v>0</v>
      </c>
      <c r="H15" s="16"/>
      <c r="I15" s="23"/>
      <c r="J15" s="24">
        <f>J14</f>
        <v>0</v>
      </c>
      <c r="K15" s="21"/>
    </row>
    <row r="16" spans="1:11" ht="21" customHeight="1" x14ac:dyDescent="0.15">
      <c r="A16" s="12" t="s">
        <v>107</v>
      </c>
      <c r="B16" s="18" t="s">
        <v>108</v>
      </c>
      <c r="C16" s="68"/>
      <c r="D16" s="93" t="s">
        <v>115</v>
      </c>
      <c r="E16" s="93" t="s">
        <v>115</v>
      </c>
      <c r="F16" s="117" t="s">
        <v>115</v>
      </c>
      <c r="G16" s="122" t="s">
        <v>115</v>
      </c>
      <c r="H16" s="16"/>
      <c r="I16" s="19" t="s">
        <v>115</v>
      </c>
      <c r="J16" s="20" t="s">
        <v>115</v>
      </c>
      <c r="K16" s="195" t="s">
        <v>115</v>
      </c>
    </row>
    <row r="17" spans="1:11" ht="90" customHeight="1" x14ac:dyDescent="0.15">
      <c r="A17" s="12" t="s">
        <v>109</v>
      </c>
      <c r="B17" s="31" t="s">
        <v>273</v>
      </c>
      <c r="C17" s="31" t="s">
        <v>274</v>
      </c>
      <c r="D17" s="93" t="s">
        <v>115</v>
      </c>
      <c r="E17" s="93" t="s">
        <v>115</v>
      </c>
      <c r="F17" s="107" t="s">
        <v>116</v>
      </c>
      <c r="G17" s="109"/>
      <c r="H17" s="16"/>
      <c r="I17" s="23"/>
      <c r="J17" s="24">
        <f>G17*I17</f>
        <v>0</v>
      </c>
      <c r="K17" s="21"/>
    </row>
    <row r="18" spans="1:11" ht="95.1" customHeight="1" x14ac:dyDescent="0.15">
      <c r="A18" s="12" t="s">
        <v>256</v>
      </c>
      <c r="B18" s="31" t="s">
        <v>331</v>
      </c>
      <c r="C18" s="31" t="s">
        <v>355</v>
      </c>
      <c r="D18" s="93" t="s">
        <v>136</v>
      </c>
      <c r="E18" s="93">
        <v>20</v>
      </c>
      <c r="F18" s="107"/>
      <c r="G18" s="109">
        <f>E18*F18</f>
        <v>0</v>
      </c>
      <c r="H18" s="16"/>
      <c r="I18" s="23"/>
      <c r="J18" s="24">
        <f>F18*I18</f>
        <v>0</v>
      </c>
      <c r="K18" s="21"/>
    </row>
    <row r="19" spans="1:11" ht="69.95" customHeight="1" x14ac:dyDescent="0.15">
      <c r="A19" s="12" t="s">
        <v>275</v>
      </c>
      <c r="B19" s="31" t="s">
        <v>257</v>
      </c>
      <c r="C19" s="31" t="s">
        <v>354</v>
      </c>
      <c r="D19" s="93" t="s">
        <v>252</v>
      </c>
      <c r="E19" s="93">
        <v>20</v>
      </c>
      <c r="F19" s="107"/>
      <c r="G19" s="109">
        <f>E19*F19</f>
        <v>0</v>
      </c>
      <c r="H19" s="16"/>
      <c r="I19" s="23"/>
      <c r="J19" s="24">
        <f>F19*I19</f>
        <v>0</v>
      </c>
      <c r="K19" s="21"/>
    </row>
    <row r="20" spans="1:11" ht="33.75" x14ac:dyDescent="0.15">
      <c r="A20" s="12" t="s">
        <v>34</v>
      </c>
      <c r="B20" s="30" t="s">
        <v>112</v>
      </c>
      <c r="C20" s="189" t="s">
        <v>369</v>
      </c>
      <c r="D20" s="93" t="s">
        <v>115</v>
      </c>
      <c r="E20" s="93" t="s">
        <v>115</v>
      </c>
      <c r="F20" s="117" t="s">
        <v>115</v>
      </c>
      <c r="G20" s="122" t="s">
        <v>115</v>
      </c>
      <c r="H20" s="16"/>
      <c r="I20" s="19" t="s">
        <v>115</v>
      </c>
      <c r="J20" s="20" t="s">
        <v>115</v>
      </c>
      <c r="K20" s="195" t="s">
        <v>115</v>
      </c>
    </row>
    <row r="21" spans="1:11" ht="39.950000000000003" customHeight="1" x14ac:dyDescent="0.15">
      <c r="A21" s="12" t="s">
        <v>110</v>
      </c>
      <c r="B21" s="31" t="s">
        <v>113</v>
      </c>
      <c r="C21" s="31" t="s">
        <v>227</v>
      </c>
      <c r="D21" s="93" t="s">
        <v>115</v>
      </c>
      <c r="E21" s="93" t="s">
        <v>115</v>
      </c>
      <c r="F21" s="117" t="s">
        <v>115</v>
      </c>
      <c r="G21" s="122" t="s">
        <v>115</v>
      </c>
      <c r="H21" s="16"/>
      <c r="I21" s="19" t="s">
        <v>115</v>
      </c>
      <c r="J21" s="20" t="s">
        <v>115</v>
      </c>
      <c r="K21" s="195" t="s">
        <v>115</v>
      </c>
    </row>
    <row r="22" spans="1:11" ht="21" customHeight="1" x14ac:dyDescent="0.15">
      <c r="A22" s="235" t="s">
        <v>297</v>
      </c>
      <c r="B22" s="236"/>
      <c r="C22" s="236"/>
      <c r="D22" s="236"/>
      <c r="E22" s="236"/>
      <c r="F22" s="237"/>
      <c r="G22" s="109">
        <f>SUM(G15:G21)</f>
        <v>0</v>
      </c>
      <c r="H22" s="16"/>
      <c r="I22" s="23"/>
      <c r="J22" s="24">
        <f>SUM(J15:J21)</f>
        <v>0</v>
      </c>
      <c r="K22" s="21"/>
    </row>
    <row r="23" spans="1:11" ht="21" customHeight="1" x14ac:dyDescent="0.15">
      <c r="A23" s="235" t="s">
        <v>298</v>
      </c>
      <c r="B23" s="236"/>
      <c r="C23" s="236"/>
      <c r="D23" s="236"/>
      <c r="E23" s="236"/>
      <c r="F23" s="237"/>
      <c r="G23" s="109">
        <f>G22</f>
        <v>0</v>
      </c>
      <c r="H23" s="16"/>
      <c r="I23" s="23"/>
      <c r="J23" s="24">
        <f>J22</f>
        <v>0</v>
      </c>
      <c r="K23" s="21"/>
    </row>
    <row r="24" spans="1:11" ht="58.5" customHeight="1" x14ac:dyDescent="0.15">
      <c r="A24" s="12" t="s">
        <v>111</v>
      </c>
      <c r="B24" s="31" t="s">
        <v>114</v>
      </c>
      <c r="C24" s="31" t="s">
        <v>228</v>
      </c>
      <c r="D24" s="93" t="s">
        <v>115</v>
      </c>
      <c r="E24" s="93" t="s">
        <v>115</v>
      </c>
      <c r="F24" s="117" t="s">
        <v>115</v>
      </c>
      <c r="G24" s="122" t="s">
        <v>115</v>
      </c>
      <c r="H24" s="16"/>
      <c r="I24" s="19" t="s">
        <v>115</v>
      </c>
      <c r="J24" s="20" t="s">
        <v>115</v>
      </c>
      <c r="K24" s="195" t="s">
        <v>115</v>
      </c>
    </row>
    <row r="25" spans="1:11" ht="55.5" customHeight="1" x14ac:dyDescent="0.15">
      <c r="A25" s="12" t="s">
        <v>250</v>
      </c>
      <c r="B25" s="31" t="s">
        <v>251</v>
      </c>
      <c r="C25" s="31" t="s">
        <v>397</v>
      </c>
      <c r="D25" s="93" t="s">
        <v>115</v>
      </c>
      <c r="E25" s="93" t="s">
        <v>115</v>
      </c>
      <c r="F25" s="117" t="s">
        <v>115</v>
      </c>
      <c r="G25" s="122" t="s">
        <v>115</v>
      </c>
      <c r="H25" s="16"/>
      <c r="I25" s="19" t="s">
        <v>115</v>
      </c>
      <c r="J25" s="20" t="s">
        <v>115</v>
      </c>
      <c r="K25" s="195" t="s">
        <v>115</v>
      </c>
    </row>
    <row r="26" spans="1:11" ht="57.75" customHeight="1" thickBot="1" x14ac:dyDescent="0.2">
      <c r="A26" s="29" t="s">
        <v>253</v>
      </c>
      <c r="B26" s="125" t="s">
        <v>254</v>
      </c>
      <c r="C26" s="125" t="s">
        <v>255</v>
      </c>
      <c r="D26" s="149" t="s">
        <v>115</v>
      </c>
      <c r="E26" s="149" t="s">
        <v>115</v>
      </c>
      <c r="F26" s="173" t="s">
        <v>115</v>
      </c>
      <c r="G26" s="176" t="s">
        <v>115</v>
      </c>
      <c r="H26" s="16"/>
      <c r="I26" s="19" t="s">
        <v>115</v>
      </c>
      <c r="J26" s="20" t="s">
        <v>115</v>
      </c>
      <c r="K26" s="195" t="s">
        <v>115</v>
      </c>
    </row>
    <row r="27" spans="1:11" ht="25.5" customHeight="1" thickBot="1" x14ac:dyDescent="0.2">
      <c r="A27" s="129" t="s">
        <v>6</v>
      </c>
      <c r="B27" s="238" t="s">
        <v>221</v>
      </c>
      <c r="C27" s="239"/>
      <c r="D27" s="239"/>
      <c r="E27" s="239"/>
      <c r="F27" s="240"/>
      <c r="G27" s="131">
        <f>SUM(G23:G26)</f>
        <v>0</v>
      </c>
      <c r="H27" s="36"/>
      <c r="I27" s="37"/>
      <c r="J27" s="138">
        <f>SUM(J23:J26)</f>
        <v>0</v>
      </c>
      <c r="K27" s="38"/>
    </row>
    <row r="28" spans="1:11" x14ac:dyDescent="0.15">
      <c r="H28" s="16"/>
    </row>
    <row r="29" spans="1:11" x14ac:dyDescent="0.15">
      <c r="A29" s="43"/>
      <c r="H29" s="16"/>
    </row>
    <row r="30" spans="1:11" x14ac:dyDescent="0.15">
      <c r="H30" s="16"/>
    </row>
  </sheetData>
  <customSheetViews>
    <customSheetView guid="{CEF9E94D-F041-40F5-9C94-63331B8BA93F}" showGridLines="0" zeroValues="0" topLeftCell="A7">
      <selection activeCell="C16" sqref="C16"/>
      <colBreaks count="1" manualBreakCount="1">
        <brk id="7" min="1" max="17" man="1"/>
      </colBreaks>
      <pageMargins left="0.6692913385826772" right="0.62992125984251968" top="0.98425196850393704" bottom="0.78740157480314965" header="0.70866141732283472" footer="0.51181102362204722"/>
      <pageSetup paperSize="9" firstPageNumber="3" fitToHeight="0" orientation="landscape" r:id="rId1"/>
      <headerFooter alignWithMargins="0">
        <oddHeader xml:space="preserve">&amp;L&amp;8Esbjerg Forsyning A/S&amp;C&amp;12Bilag 1 - &amp;A&amp;R </oddHeader>
        <oddFooter>&amp;C- &amp;P -</oddFooter>
      </headerFooter>
    </customSheetView>
  </customSheetViews>
  <mergeCells count="7">
    <mergeCell ref="A23:F23"/>
    <mergeCell ref="B27:F27"/>
    <mergeCell ref="A2:G2"/>
    <mergeCell ref="I2:K2"/>
    <mergeCell ref="A14:F14"/>
    <mergeCell ref="A15:F15"/>
    <mergeCell ref="A22:F22"/>
  </mergeCells>
  <phoneticPr fontId="0" type="noConversion"/>
  <printOptions horizontalCentered="1"/>
  <pageMargins left="0.39370078740157483" right="0.39370078740157483" top="0.98425196850393704" bottom="0.78740157480314965" header="0.51181102362204722" footer="0.51181102362204722"/>
  <pageSetup paperSize="9" scale="90" firstPageNumber="2" fitToHeight="0" orientation="landscape" useFirstPageNumber="1" r:id="rId2"/>
  <headerFooter alignWithMargins="0">
    <oddHeader xml:space="preserve">&amp;L&amp;"Verdana,normal"&amp;9DIN Forsyning A/S&amp;C&amp;"Verdana,fed"&amp;11Bilag 1 - &amp;A&amp;R </oddHeader>
  </headerFooter>
  <rowBreaks count="2" manualBreakCount="2">
    <brk id="14" max="16383" man="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5"/>
  <sheetViews>
    <sheetView showGridLines="0" showZeros="0" view="pageBreakPreview" topLeftCell="A13" zoomScale="75" zoomScaleNormal="90" zoomScaleSheetLayoutView="75" workbookViewId="0">
      <selection activeCell="I18" sqref="I18:K18"/>
    </sheetView>
  </sheetViews>
  <sheetFormatPr defaultRowHeight="11.25" x14ac:dyDescent="0.15"/>
  <cols>
    <col min="1" max="1" width="8.28515625" style="42" customWidth="1"/>
    <col min="2" max="2" width="38.5703125" style="41" customWidth="1"/>
    <col min="3" max="3" width="36" style="41" customWidth="1"/>
    <col min="4" max="4" width="7.5703125" style="42" customWidth="1"/>
    <col min="5" max="5" width="8.28515625" style="42" customWidth="1"/>
    <col min="6" max="6" width="11.28515625" style="41" customWidth="1"/>
    <col min="7" max="7" width="14.5703125" style="41" customWidth="1"/>
    <col min="8" max="8" width="2.140625" style="41" customWidth="1"/>
    <col min="9" max="9" width="8.28515625" style="41" customWidth="1"/>
    <col min="10" max="10" width="14.5703125" style="41" customWidth="1"/>
    <col min="11" max="11" width="7.7109375" style="41" customWidth="1"/>
    <col min="12" max="16384" width="9.140625" style="41"/>
  </cols>
  <sheetData>
    <row r="1" spans="1:11" ht="7.5" customHeight="1" thickBot="1" x14ac:dyDescent="0.2">
      <c r="H1" s="16"/>
    </row>
    <row r="2" spans="1:11" s="165" customFormat="1" ht="16.5" customHeight="1" x14ac:dyDescent="0.2">
      <c r="A2" s="241" t="s">
        <v>13</v>
      </c>
      <c r="B2" s="242"/>
      <c r="C2" s="242"/>
      <c r="D2" s="242"/>
      <c r="E2" s="242"/>
      <c r="F2" s="242"/>
      <c r="G2" s="243"/>
      <c r="H2" s="164"/>
      <c r="I2" s="241" t="s">
        <v>15</v>
      </c>
      <c r="J2" s="242"/>
      <c r="K2" s="243"/>
    </row>
    <row r="3" spans="1:11" ht="16.5" customHeight="1" thickBot="1" x14ac:dyDescent="0.2">
      <c r="A3" s="32" t="s">
        <v>43</v>
      </c>
      <c r="B3" s="147" t="s">
        <v>10</v>
      </c>
      <c r="C3" s="83" t="s">
        <v>16</v>
      </c>
      <c r="D3" s="83" t="s">
        <v>2</v>
      </c>
      <c r="E3" s="83" t="s">
        <v>11</v>
      </c>
      <c r="F3" s="84" t="s">
        <v>160</v>
      </c>
      <c r="G3" s="85" t="s">
        <v>6</v>
      </c>
      <c r="H3" s="15"/>
      <c r="I3" s="136" t="s">
        <v>11</v>
      </c>
      <c r="J3" s="83" t="s">
        <v>6</v>
      </c>
      <c r="K3" s="137" t="s">
        <v>14</v>
      </c>
    </row>
    <row r="4" spans="1:11" ht="21" customHeight="1" x14ac:dyDescent="0.15">
      <c r="A4" s="262" t="s">
        <v>36</v>
      </c>
      <c r="B4" s="86" t="s">
        <v>85</v>
      </c>
      <c r="C4" s="87"/>
      <c r="D4" s="87"/>
      <c r="E4" s="87"/>
      <c r="F4" s="87"/>
      <c r="G4" s="108"/>
      <c r="H4" s="16"/>
      <c r="I4" s="88"/>
      <c r="J4" s="105"/>
      <c r="K4" s="89"/>
    </row>
    <row r="5" spans="1:11" ht="25.5" customHeight="1" x14ac:dyDescent="0.15">
      <c r="A5" s="12"/>
      <c r="B5" s="31" t="s">
        <v>120</v>
      </c>
      <c r="C5" s="68" t="s">
        <v>395</v>
      </c>
      <c r="D5" s="93" t="s">
        <v>115</v>
      </c>
      <c r="E5" s="93" t="s">
        <v>115</v>
      </c>
      <c r="F5" s="117" t="s">
        <v>115</v>
      </c>
      <c r="G5" s="122" t="s">
        <v>115</v>
      </c>
      <c r="H5" s="16"/>
      <c r="I5" s="25" t="s">
        <v>115</v>
      </c>
      <c r="J5" s="194" t="s">
        <v>115</v>
      </c>
      <c r="K5" s="195" t="s">
        <v>115</v>
      </c>
    </row>
    <row r="6" spans="1:11" ht="21" customHeight="1" x14ac:dyDescent="0.15">
      <c r="A6" s="12" t="s">
        <v>5</v>
      </c>
      <c r="B6" s="118" t="s">
        <v>118</v>
      </c>
      <c r="C6" s="68"/>
      <c r="D6" s="93" t="s">
        <v>115</v>
      </c>
      <c r="E6" s="93" t="s">
        <v>115</v>
      </c>
      <c r="F6" s="117" t="s">
        <v>115</v>
      </c>
      <c r="G6" s="122" t="s">
        <v>115</v>
      </c>
      <c r="H6" s="16"/>
      <c r="I6" s="25" t="s">
        <v>115</v>
      </c>
      <c r="J6" s="194" t="s">
        <v>115</v>
      </c>
      <c r="K6" s="195" t="s">
        <v>115</v>
      </c>
    </row>
    <row r="7" spans="1:11" ht="45" x14ac:dyDescent="0.15">
      <c r="A7" s="12" t="s">
        <v>119</v>
      </c>
      <c r="B7" s="118" t="s">
        <v>430</v>
      </c>
      <c r="C7" s="189" t="s">
        <v>457</v>
      </c>
      <c r="D7" s="93" t="s">
        <v>115</v>
      </c>
      <c r="E7" s="93" t="s">
        <v>115</v>
      </c>
      <c r="F7" s="117" t="s">
        <v>115</v>
      </c>
      <c r="G7" s="122" t="s">
        <v>115</v>
      </c>
      <c r="H7" s="16"/>
      <c r="I7" s="25" t="s">
        <v>115</v>
      </c>
      <c r="J7" s="194" t="s">
        <v>115</v>
      </c>
      <c r="K7" s="195" t="s">
        <v>115</v>
      </c>
    </row>
    <row r="8" spans="1:11" ht="56.25" x14ac:dyDescent="0.15">
      <c r="A8" s="12" t="s">
        <v>458</v>
      </c>
      <c r="B8" s="177" t="s">
        <v>430</v>
      </c>
      <c r="C8" s="189" t="s">
        <v>460</v>
      </c>
      <c r="D8" s="93" t="s">
        <v>115</v>
      </c>
      <c r="E8" s="93" t="s">
        <v>115</v>
      </c>
      <c r="F8" s="117" t="s">
        <v>115</v>
      </c>
      <c r="G8" s="122" t="s">
        <v>115</v>
      </c>
      <c r="H8" s="16"/>
      <c r="I8" s="25" t="s">
        <v>115</v>
      </c>
      <c r="J8" s="194" t="s">
        <v>115</v>
      </c>
      <c r="K8" s="195" t="s">
        <v>115</v>
      </c>
    </row>
    <row r="9" spans="1:11" ht="39.950000000000003" customHeight="1" x14ac:dyDescent="0.15">
      <c r="A9" s="12" t="s">
        <v>459</v>
      </c>
      <c r="B9" s="31" t="s">
        <v>461</v>
      </c>
      <c r="C9" s="120" t="s">
        <v>484</v>
      </c>
      <c r="D9" s="93" t="s">
        <v>115</v>
      </c>
      <c r="E9" s="93" t="s">
        <v>115</v>
      </c>
      <c r="F9" s="107" t="s">
        <v>116</v>
      </c>
      <c r="G9" s="122"/>
      <c r="H9" s="16"/>
      <c r="I9" s="25"/>
      <c r="J9" s="24"/>
      <c r="K9" s="195"/>
    </row>
    <row r="10" spans="1:11" ht="50.1" customHeight="1" x14ac:dyDescent="0.15">
      <c r="A10" s="12" t="s">
        <v>462</v>
      </c>
      <c r="B10" s="217" t="s">
        <v>537</v>
      </c>
      <c r="C10" s="120" t="s">
        <v>538</v>
      </c>
      <c r="D10" s="93" t="s">
        <v>33</v>
      </c>
      <c r="E10" s="93">
        <v>2</v>
      </c>
      <c r="F10" s="107"/>
      <c r="G10" s="109">
        <f t="shared" ref="G10:G17" si="0">E10*F10</f>
        <v>0</v>
      </c>
      <c r="H10" s="16"/>
      <c r="I10" s="25"/>
      <c r="J10" s="24">
        <f t="shared" ref="J10:J12" si="1">F10*I10</f>
        <v>0</v>
      </c>
      <c r="K10" s="195"/>
    </row>
    <row r="11" spans="1:11" ht="78.75" x14ac:dyDescent="0.15">
      <c r="A11" s="12" t="s">
        <v>121</v>
      </c>
      <c r="B11" s="177" t="s">
        <v>122</v>
      </c>
      <c r="C11" s="168" t="s">
        <v>510</v>
      </c>
      <c r="D11" s="93" t="s">
        <v>115</v>
      </c>
      <c r="E11" s="93" t="s">
        <v>115</v>
      </c>
      <c r="F11" s="117" t="s">
        <v>115</v>
      </c>
      <c r="G11" s="122" t="s">
        <v>115</v>
      </c>
      <c r="H11" s="16"/>
      <c r="I11" s="25" t="s">
        <v>115</v>
      </c>
      <c r="J11" s="194" t="s">
        <v>115</v>
      </c>
      <c r="K11" s="195" t="s">
        <v>115</v>
      </c>
    </row>
    <row r="12" spans="1:11" ht="84.95" customHeight="1" x14ac:dyDescent="0.15">
      <c r="A12" s="12" t="s">
        <v>123</v>
      </c>
      <c r="B12" s="31" t="s">
        <v>482</v>
      </c>
      <c r="C12" s="31" t="s">
        <v>630</v>
      </c>
      <c r="D12" s="121" t="s">
        <v>137</v>
      </c>
      <c r="E12" s="121">
        <v>15</v>
      </c>
      <c r="F12" s="107"/>
      <c r="G12" s="109">
        <f t="shared" si="0"/>
        <v>0</v>
      </c>
      <c r="H12" s="16"/>
      <c r="I12" s="23"/>
      <c r="J12" s="24">
        <f t="shared" si="1"/>
        <v>0</v>
      </c>
      <c r="K12" s="21"/>
    </row>
    <row r="13" spans="1:11" ht="50.1" customHeight="1" x14ac:dyDescent="0.15">
      <c r="A13" s="12" t="s">
        <v>124</v>
      </c>
      <c r="B13" s="208" t="s">
        <v>452</v>
      </c>
      <c r="C13" s="31" t="s">
        <v>455</v>
      </c>
      <c r="D13" s="121" t="s">
        <v>447</v>
      </c>
      <c r="E13" s="93">
        <v>34</v>
      </c>
      <c r="F13" s="107"/>
      <c r="G13" s="109">
        <f t="shared" si="0"/>
        <v>0</v>
      </c>
      <c r="H13" s="16"/>
      <c r="I13" s="23"/>
      <c r="J13" s="24">
        <f t="shared" ref="J13:J16" si="2">F13*I13</f>
        <v>0</v>
      </c>
      <c r="K13" s="21"/>
    </row>
    <row r="14" spans="1:11" ht="24.95" customHeight="1" x14ac:dyDescent="0.15">
      <c r="A14" s="12" t="s">
        <v>125</v>
      </c>
      <c r="B14" s="208" t="s">
        <v>454</v>
      </c>
      <c r="C14" s="120" t="s">
        <v>463</v>
      </c>
      <c r="D14" s="121" t="s">
        <v>288</v>
      </c>
      <c r="E14" s="93">
        <v>125</v>
      </c>
      <c r="F14" s="107"/>
      <c r="G14" s="109">
        <f t="shared" si="0"/>
        <v>0</v>
      </c>
      <c r="H14" s="16"/>
      <c r="I14" s="23"/>
      <c r="J14" s="24">
        <f t="shared" si="2"/>
        <v>0</v>
      </c>
      <c r="K14" s="21"/>
    </row>
    <row r="15" spans="1:11" ht="24.95" customHeight="1" x14ac:dyDescent="0.15">
      <c r="A15" s="12" t="s">
        <v>126</v>
      </c>
      <c r="B15" s="31" t="s">
        <v>446</v>
      </c>
      <c r="C15" s="120" t="s">
        <v>463</v>
      </c>
      <c r="D15" s="121" t="s">
        <v>447</v>
      </c>
      <c r="E15" s="93">
        <v>23</v>
      </c>
      <c r="F15" s="107"/>
      <c r="G15" s="109">
        <f t="shared" si="0"/>
        <v>0</v>
      </c>
      <c r="H15" s="16"/>
      <c r="I15" s="23"/>
      <c r="J15" s="24">
        <f t="shared" si="2"/>
        <v>0</v>
      </c>
      <c r="K15" s="21"/>
    </row>
    <row r="16" spans="1:11" ht="24.95" customHeight="1" x14ac:dyDescent="0.15">
      <c r="A16" s="12" t="s">
        <v>127</v>
      </c>
      <c r="B16" s="208" t="s">
        <v>483</v>
      </c>
      <c r="C16" s="120" t="s">
        <v>612</v>
      </c>
      <c r="D16" s="121" t="s">
        <v>288</v>
      </c>
      <c r="E16" s="121">
        <v>52</v>
      </c>
      <c r="F16" s="117"/>
      <c r="G16" s="109">
        <f t="shared" ref="G16" si="3">E16*F16</f>
        <v>0</v>
      </c>
      <c r="H16" s="16"/>
      <c r="I16" s="23"/>
      <c r="J16" s="24">
        <f t="shared" si="2"/>
        <v>0</v>
      </c>
      <c r="K16" s="21"/>
    </row>
    <row r="17" spans="1:11" ht="24.95" customHeight="1" thickBot="1" x14ac:dyDescent="0.2">
      <c r="A17" s="29" t="s">
        <v>579</v>
      </c>
      <c r="B17" s="263" t="s">
        <v>626</v>
      </c>
      <c r="C17" s="172" t="s">
        <v>634</v>
      </c>
      <c r="D17" s="126" t="s">
        <v>288</v>
      </c>
      <c r="E17" s="126">
        <v>30</v>
      </c>
      <c r="F17" s="173"/>
      <c r="G17" s="128">
        <f t="shared" si="0"/>
        <v>0</v>
      </c>
      <c r="H17" s="16"/>
      <c r="I17" s="28"/>
      <c r="J17" s="218">
        <f>F17*I17</f>
        <v>0</v>
      </c>
      <c r="K17" s="27"/>
    </row>
    <row r="18" spans="1:11" ht="21" customHeight="1" thickBot="1" x14ac:dyDescent="0.2">
      <c r="A18" s="264" t="s">
        <v>297</v>
      </c>
      <c r="B18" s="265"/>
      <c r="C18" s="265"/>
      <c r="D18" s="265"/>
      <c r="E18" s="265"/>
      <c r="F18" s="266"/>
      <c r="G18" s="131">
        <f>SUM(G4:G17)</f>
        <v>0</v>
      </c>
      <c r="H18" s="16"/>
      <c r="I18" s="267"/>
      <c r="J18" s="268">
        <f>SUM(J9:J17)</f>
        <v>0</v>
      </c>
      <c r="K18" s="269"/>
    </row>
    <row r="19" spans="1:11" ht="21" customHeight="1" x14ac:dyDescent="0.15">
      <c r="A19" s="259" t="s">
        <v>298</v>
      </c>
      <c r="B19" s="260"/>
      <c r="C19" s="260"/>
      <c r="D19" s="260"/>
      <c r="E19" s="260"/>
      <c r="F19" s="261"/>
      <c r="G19" s="220">
        <f>G18</f>
        <v>0</v>
      </c>
      <c r="H19" s="16"/>
      <c r="I19" s="182"/>
      <c r="J19" s="183">
        <f>J18</f>
        <v>0</v>
      </c>
      <c r="K19" s="184"/>
    </row>
    <row r="20" spans="1:11" ht="24.95" customHeight="1" x14ac:dyDescent="0.15">
      <c r="A20" s="12" t="s">
        <v>444</v>
      </c>
      <c r="B20" s="208" t="s">
        <v>629</v>
      </c>
      <c r="C20" s="120" t="s">
        <v>635</v>
      </c>
      <c r="D20" s="121" t="s">
        <v>288</v>
      </c>
      <c r="E20" s="121">
        <v>10</v>
      </c>
      <c r="F20" s="117"/>
      <c r="G20" s="109">
        <f t="shared" ref="G20" si="4">E20*F20</f>
        <v>0</v>
      </c>
      <c r="H20" s="16"/>
      <c r="I20" s="182"/>
      <c r="J20" s="24">
        <f t="shared" ref="J20:J21" si="5">F20*I20</f>
        <v>0</v>
      </c>
      <c r="K20" s="184"/>
    </row>
    <row r="21" spans="1:11" ht="39.950000000000003" customHeight="1" x14ac:dyDescent="0.15">
      <c r="A21" s="12" t="s">
        <v>448</v>
      </c>
      <c r="B21" s="31" t="s">
        <v>592</v>
      </c>
      <c r="C21" s="120" t="s">
        <v>615</v>
      </c>
      <c r="D21" s="121" t="s">
        <v>137</v>
      </c>
      <c r="E21" s="121">
        <v>12</v>
      </c>
      <c r="F21" s="117"/>
      <c r="G21" s="109">
        <f t="shared" ref="G21" si="6">E21*F21</f>
        <v>0</v>
      </c>
      <c r="H21" s="16"/>
      <c r="I21" s="182"/>
      <c r="J21" s="24">
        <f t="shared" si="5"/>
        <v>0</v>
      </c>
      <c r="K21" s="184"/>
    </row>
    <row r="22" spans="1:11" ht="24.95" customHeight="1" x14ac:dyDescent="0.15">
      <c r="A22" s="12" t="s">
        <v>449</v>
      </c>
      <c r="B22" s="208" t="s">
        <v>445</v>
      </c>
      <c r="C22" s="120" t="s">
        <v>616</v>
      </c>
      <c r="D22" s="121" t="s">
        <v>288</v>
      </c>
      <c r="E22" s="121">
        <v>6</v>
      </c>
      <c r="F22" s="117"/>
      <c r="G22" s="109">
        <f t="shared" ref="G22" si="7">E22*F22</f>
        <v>0</v>
      </c>
      <c r="H22" s="16"/>
      <c r="I22" s="182"/>
      <c r="J22" s="24">
        <f t="shared" ref="J22:J27" si="8">F22*I22</f>
        <v>0</v>
      </c>
      <c r="K22" s="184"/>
    </row>
    <row r="23" spans="1:11" ht="24.95" customHeight="1" x14ac:dyDescent="0.15">
      <c r="A23" s="12" t="s">
        <v>450</v>
      </c>
      <c r="B23" s="31" t="s">
        <v>536</v>
      </c>
      <c r="C23" s="120" t="s">
        <v>617</v>
      </c>
      <c r="D23" s="121" t="s">
        <v>288</v>
      </c>
      <c r="E23" s="121">
        <v>6</v>
      </c>
      <c r="F23" s="117"/>
      <c r="G23" s="109">
        <f t="shared" ref="G23:G27" si="9">E23*F23</f>
        <v>0</v>
      </c>
      <c r="H23" s="16"/>
      <c r="I23" s="182"/>
      <c r="J23" s="24">
        <f t="shared" si="8"/>
        <v>0</v>
      </c>
      <c r="K23" s="184"/>
    </row>
    <row r="24" spans="1:11" ht="50.1" customHeight="1" x14ac:dyDescent="0.15">
      <c r="A24" s="12" t="s">
        <v>451</v>
      </c>
      <c r="B24" s="31" t="s">
        <v>540</v>
      </c>
      <c r="C24" s="120" t="s">
        <v>627</v>
      </c>
      <c r="D24" s="121" t="s">
        <v>288</v>
      </c>
      <c r="E24" s="121">
        <v>6</v>
      </c>
      <c r="F24" s="117"/>
      <c r="G24" s="109">
        <f t="shared" si="9"/>
        <v>0</v>
      </c>
      <c r="H24" s="16"/>
      <c r="I24" s="182"/>
      <c r="J24" s="24">
        <f t="shared" si="8"/>
        <v>0</v>
      </c>
      <c r="K24" s="184"/>
    </row>
    <row r="25" spans="1:11" ht="24.95" customHeight="1" x14ac:dyDescent="0.15">
      <c r="A25" s="12" t="s">
        <v>453</v>
      </c>
      <c r="B25" s="208" t="s">
        <v>483</v>
      </c>
      <c r="C25" s="120" t="s">
        <v>618</v>
      </c>
      <c r="D25" s="121" t="s">
        <v>288</v>
      </c>
      <c r="E25" s="121">
        <v>12</v>
      </c>
      <c r="F25" s="117"/>
      <c r="G25" s="109">
        <f t="shared" si="9"/>
        <v>0</v>
      </c>
      <c r="H25" s="16"/>
      <c r="I25" s="182"/>
      <c r="J25" s="24">
        <f t="shared" si="8"/>
        <v>0</v>
      </c>
      <c r="K25" s="184"/>
    </row>
    <row r="26" spans="1:11" ht="24.95" customHeight="1" x14ac:dyDescent="0.15">
      <c r="A26" s="12" t="s">
        <v>628</v>
      </c>
      <c r="B26" s="31" t="s">
        <v>539</v>
      </c>
      <c r="C26" s="120" t="s">
        <v>619</v>
      </c>
      <c r="D26" s="121" t="s">
        <v>288</v>
      </c>
      <c r="E26" s="121">
        <v>6</v>
      </c>
      <c r="F26" s="117"/>
      <c r="G26" s="109">
        <f t="shared" si="9"/>
        <v>0</v>
      </c>
      <c r="H26" s="16"/>
      <c r="I26" s="182"/>
      <c r="J26" s="24">
        <f t="shared" si="8"/>
        <v>0</v>
      </c>
      <c r="K26" s="184"/>
    </row>
    <row r="27" spans="1:11" ht="39.950000000000003" customHeight="1" x14ac:dyDescent="0.15">
      <c r="A27" s="12" t="s">
        <v>628</v>
      </c>
      <c r="B27" s="31" t="s">
        <v>485</v>
      </c>
      <c r="C27" s="120" t="s">
        <v>361</v>
      </c>
      <c r="D27" s="121" t="s">
        <v>137</v>
      </c>
      <c r="E27" s="121">
        <v>70</v>
      </c>
      <c r="F27" s="117"/>
      <c r="G27" s="109">
        <f t="shared" si="9"/>
        <v>0</v>
      </c>
      <c r="H27" s="16"/>
      <c r="I27" s="182"/>
      <c r="J27" s="24">
        <f t="shared" si="8"/>
        <v>0</v>
      </c>
      <c r="K27" s="184"/>
    </row>
    <row r="28" spans="1:11" ht="20.100000000000001" customHeight="1" x14ac:dyDescent="0.15">
      <c r="A28" s="12" t="s">
        <v>128</v>
      </c>
      <c r="B28" s="30" t="s">
        <v>134</v>
      </c>
      <c r="C28" s="68"/>
      <c r="D28" s="93" t="s">
        <v>115</v>
      </c>
      <c r="E28" s="93" t="s">
        <v>115</v>
      </c>
      <c r="F28" s="117" t="s">
        <v>115</v>
      </c>
      <c r="G28" s="122" t="s">
        <v>115</v>
      </c>
      <c r="H28" s="16"/>
      <c r="I28" s="25" t="s">
        <v>115</v>
      </c>
      <c r="J28" s="194" t="s">
        <v>115</v>
      </c>
      <c r="K28" s="195" t="s">
        <v>115</v>
      </c>
    </row>
    <row r="29" spans="1:11" ht="69.95" customHeight="1" x14ac:dyDescent="0.15">
      <c r="A29" s="12" t="s">
        <v>129</v>
      </c>
      <c r="B29" s="30" t="s">
        <v>290</v>
      </c>
      <c r="C29" s="31" t="s">
        <v>229</v>
      </c>
      <c r="D29" s="93" t="s">
        <v>115</v>
      </c>
      <c r="E29" s="93" t="s">
        <v>115</v>
      </c>
      <c r="F29" s="117" t="s">
        <v>115</v>
      </c>
      <c r="G29" s="122" t="s">
        <v>115</v>
      </c>
      <c r="H29" s="16"/>
      <c r="I29" s="204" t="s">
        <v>115</v>
      </c>
      <c r="J29" s="26" t="s">
        <v>115</v>
      </c>
      <c r="K29" s="205" t="s">
        <v>115</v>
      </c>
    </row>
    <row r="30" spans="1:11" ht="30" customHeight="1" x14ac:dyDescent="0.15">
      <c r="A30" s="12" t="s">
        <v>130</v>
      </c>
      <c r="B30" s="31" t="s">
        <v>356</v>
      </c>
      <c r="C30" s="31" t="s">
        <v>266</v>
      </c>
      <c r="D30" s="121" t="s">
        <v>33</v>
      </c>
      <c r="E30" s="121">
        <v>5</v>
      </c>
      <c r="F30" s="107"/>
      <c r="G30" s="109">
        <f t="shared" ref="G30" si="10">E30*F30</f>
        <v>0</v>
      </c>
      <c r="H30" s="16"/>
      <c r="I30" s="23"/>
      <c r="J30" s="24">
        <f>F30*I30</f>
        <v>0</v>
      </c>
      <c r="K30" s="21"/>
    </row>
    <row r="31" spans="1:11" ht="30" customHeight="1" x14ac:dyDescent="0.15">
      <c r="A31" s="12" t="s">
        <v>131</v>
      </c>
      <c r="B31" s="31" t="s">
        <v>135</v>
      </c>
      <c r="C31" s="31" t="s">
        <v>266</v>
      </c>
      <c r="D31" s="121" t="s">
        <v>33</v>
      </c>
      <c r="E31" s="121">
        <v>5</v>
      </c>
      <c r="F31" s="107"/>
      <c r="G31" s="109">
        <f>E31*F31</f>
        <v>0</v>
      </c>
      <c r="H31" s="16"/>
      <c r="I31" s="23"/>
      <c r="J31" s="24">
        <f>F31*I31</f>
        <v>0</v>
      </c>
      <c r="K31" s="21"/>
    </row>
    <row r="32" spans="1:11" ht="65.099999999999994" customHeight="1" x14ac:dyDescent="0.15">
      <c r="A32" s="12" t="s">
        <v>132</v>
      </c>
      <c r="B32" s="31" t="s">
        <v>398</v>
      </c>
      <c r="C32" s="31" t="s">
        <v>401</v>
      </c>
      <c r="D32" s="121" t="s">
        <v>289</v>
      </c>
      <c r="E32" s="121">
        <v>50</v>
      </c>
      <c r="F32" s="107"/>
      <c r="G32" s="109">
        <f t="shared" ref="G32:G34" si="11">E32*F32</f>
        <v>0</v>
      </c>
      <c r="H32" s="16"/>
      <c r="I32" s="182"/>
      <c r="J32" s="24">
        <f t="shared" ref="J32" si="12">F32*I32</f>
        <v>0</v>
      </c>
      <c r="K32" s="184"/>
    </row>
    <row r="33" spans="1:11" ht="45" customHeight="1" x14ac:dyDescent="0.15">
      <c r="A33" s="12" t="s">
        <v>133</v>
      </c>
      <c r="B33" s="31" t="s">
        <v>526</v>
      </c>
      <c r="C33" s="31" t="s">
        <v>230</v>
      </c>
      <c r="D33" s="121" t="s">
        <v>289</v>
      </c>
      <c r="E33" s="121">
        <v>50</v>
      </c>
      <c r="F33" s="107"/>
      <c r="G33" s="109">
        <f t="shared" si="11"/>
        <v>0</v>
      </c>
      <c r="H33" s="16"/>
      <c r="I33" s="182"/>
      <c r="J33" s="24">
        <f t="shared" ref="J33:J34" si="13">F33*I33</f>
        <v>0</v>
      </c>
      <c r="K33" s="184"/>
    </row>
    <row r="34" spans="1:11" ht="54.95" customHeight="1" thickBot="1" x14ac:dyDescent="0.2">
      <c r="A34" s="12" t="s">
        <v>431</v>
      </c>
      <c r="B34" s="31" t="s">
        <v>525</v>
      </c>
      <c r="C34" s="31" t="s">
        <v>433</v>
      </c>
      <c r="D34" s="121" t="s">
        <v>289</v>
      </c>
      <c r="E34" s="121">
        <v>50</v>
      </c>
      <c r="F34" s="107"/>
      <c r="G34" s="109">
        <f t="shared" si="11"/>
        <v>0</v>
      </c>
      <c r="H34" s="16"/>
      <c r="I34" s="23"/>
      <c r="J34" s="24">
        <f t="shared" si="13"/>
        <v>0</v>
      </c>
      <c r="K34" s="21"/>
    </row>
    <row r="35" spans="1:11" ht="24.95" customHeight="1" thickBot="1" x14ac:dyDescent="0.2">
      <c r="A35" s="129" t="s">
        <v>6</v>
      </c>
      <c r="B35" s="190" t="s">
        <v>222</v>
      </c>
      <c r="C35" s="191"/>
      <c r="D35" s="191"/>
      <c r="E35" s="191"/>
      <c r="F35" s="192"/>
      <c r="G35" s="131">
        <f>SUM(G19:G34)</f>
        <v>0</v>
      </c>
      <c r="H35" s="16"/>
      <c r="I35" s="37"/>
      <c r="J35" s="132">
        <f>SUM(J19:J34)</f>
        <v>0</v>
      </c>
      <c r="K35" s="38"/>
    </row>
  </sheetData>
  <customSheetViews>
    <customSheetView guid="{CEF9E94D-F041-40F5-9C94-63331B8BA93F}" scale="90" showGridLines="0" zeroValues="0" topLeftCell="A7">
      <selection activeCell="C13" sqref="C13"/>
      <colBreaks count="1" manualBreakCount="1">
        <brk id="7" max="53" man="1"/>
      </colBreaks>
      <pageMargins left="0.6692913385826772" right="0.62992125984251968" top="0.98425196850393704" bottom="0.78740157480314965" header="0.70866141732283472" footer="0.51181102362204722"/>
      <pageSetup paperSize="9" scale="98" firstPageNumber="4" orientation="landscape" r:id="rId1"/>
      <headerFooter alignWithMargins="0">
        <oddHeader>&amp;L&amp;8Esbjerg Forsyning A/S&amp;C&amp;12Bilag 1 - &amp;A</oddHeader>
        <oddFooter>&amp;C- &amp;P -</oddFooter>
      </headerFooter>
    </customSheetView>
  </customSheetViews>
  <mergeCells count="4">
    <mergeCell ref="A2:G2"/>
    <mergeCell ref="I2:K2"/>
    <mergeCell ref="A18:F18"/>
    <mergeCell ref="A19:F19"/>
  </mergeCells>
  <phoneticPr fontId="0" type="noConversion"/>
  <printOptions horizontalCentered="1"/>
  <pageMargins left="0.39370078740157483" right="0.39370078740157483" top="0.98425196850393704" bottom="0.78740157480314965" header="0.51181102362204722" footer="0.51181102362204722"/>
  <pageSetup paperSize="9" scale="69" firstPageNumber="5" fitToHeight="0" orientation="landscape" useFirstPageNumber="1" r:id="rId2"/>
  <headerFooter alignWithMargins="0">
    <oddHeader>&amp;L&amp;"Verdana,normal"&amp;9DIN Forsyning A/S&amp;C&amp;"Verdana,fed"Bilag 1 - &amp;A</oddHeader>
  </headerFooter>
  <rowBreaks count="1" manualBreakCount="1">
    <brk id="18"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7"/>
  <sheetViews>
    <sheetView showGridLines="0" showZeros="0" view="pageBreakPreview" topLeftCell="A42" zoomScaleNormal="100" zoomScaleSheetLayoutView="100" workbookViewId="0">
      <selection activeCell="I56" sqref="I56:K56"/>
    </sheetView>
  </sheetViews>
  <sheetFormatPr defaultRowHeight="11.25" x14ac:dyDescent="0.15"/>
  <cols>
    <col min="1" max="1" width="8.28515625" style="39" customWidth="1"/>
    <col min="2" max="2" width="38.5703125" style="41" customWidth="1"/>
    <col min="3" max="3" width="36.140625" style="41" customWidth="1"/>
    <col min="4" max="4" width="7.5703125" style="42" customWidth="1"/>
    <col min="5" max="5" width="8.28515625" style="42" customWidth="1"/>
    <col min="6" max="6" width="11.28515625" style="42" customWidth="1"/>
    <col min="7" max="7" width="14.7109375" style="41" customWidth="1"/>
    <col min="8" max="8" width="2.140625" style="41" customWidth="1"/>
    <col min="9" max="9" width="8.28515625" style="41" customWidth="1"/>
    <col min="10" max="10" width="14.7109375" style="41" customWidth="1"/>
    <col min="11" max="11" width="7.7109375" style="41" customWidth="1"/>
    <col min="12" max="16384" width="9.140625" style="41"/>
  </cols>
  <sheetData>
    <row r="1" spans="1:11" ht="7.5" customHeight="1" thickBot="1" x14ac:dyDescent="0.2">
      <c r="H1" s="16"/>
    </row>
    <row r="2" spans="1:11" ht="16.5" customHeight="1" x14ac:dyDescent="0.15">
      <c r="A2" s="241" t="s">
        <v>13</v>
      </c>
      <c r="B2" s="242"/>
      <c r="C2" s="242"/>
      <c r="D2" s="242"/>
      <c r="E2" s="242"/>
      <c r="F2" s="242"/>
      <c r="G2" s="243"/>
      <c r="H2" s="16"/>
      <c r="I2" s="241" t="s">
        <v>15</v>
      </c>
      <c r="J2" s="242"/>
      <c r="K2" s="243"/>
    </row>
    <row r="3" spans="1:11" ht="16.5" customHeight="1" thickBot="1" x14ac:dyDescent="0.2">
      <c r="A3" s="32" t="s">
        <v>43</v>
      </c>
      <c r="B3" s="83" t="s">
        <v>10</v>
      </c>
      <c r="C3" s="83" t="s">
        <v>17</v>
      </c>
      <c r="D3" s="83" t="s">
        <v>2</v>
      </c>
      <c r="E3" s="83" t="s">
        <v>11</v>
      </c>
      <c r="F3" s="84" t="s">
        <v>160</v>
      </c>
      <c r="G3" s="85" t="s">
        <v>6</v>
      </c>
      <c r="H3" s="15"/>
      <c r="I3" s="136" t="s">
        <v>11</v>
      </c>
      <c r="J3" s="83" t="s">
        <v>6</v>
      </c>
      <c r="K3" s="137" t="s">
        <v>12</v>
      </c>
    </row>
    <row r="4" spans="1:11" ht="21" customHeight="1" x14ac:dyDescent="0.15">
      <c r="A4" s="98" t="s">
        <v>91</v>
      </c>
      <c r="B4" s="94" t="s">
        <v>86</v>
      </c>
      <c r="C4" s="95"/>
      <c r="D4" s="95"/>
      <c r="E4" s="95"/>
      <c r="F4" s="95"/>
      <c r="G4" s="99"/>
      <c r="H4" s="16"/>
      <c r="I4" s="100"/>
      <c r="J4" s="96"/>
      <c r="K4" s="101"/>
    </row>
    <row r="5" spans="1:11" ht="25.5" customHeight="1" x14ac:dyDescent="0.15">
      <c r="A5" s="12"/>
      <c r="B5" s="22" t="s">
        <v>150</v>
      </c>
      <c r="C5" s="68"/>
      <c r="D5" s="93" t="s">
        <v>115</v>
      </c>
      <c r="E5" s="93" t="s">
        <v>115</v>
      </c>
      <c r="F5" s="117" t="s">
        <v>115</v>
      </c>
      <c r="G5" s="122" t="s">
        <v>115</v>
      </c>
      <c r="H5" s="16"/>
      <c r="I5" s="25" t="s">
        <v>115</v>
      </c>
      <c r="J5" s="26" t="s">
        <v>115</v>
      </c>
      <c r="K5" s="195" t="s">
        <v>115</v>
      </c>
    </row>
    <row r="6" spans="1:11" ht="24.95" customHeight="1" x14ac:dyDescent="0.15">
      <c r="A6" s="12" t="s">
        <v>29</v>
      </c>
      <c r="B6" s="118" t="s">
        <v>86</v>
      </c>
      <c r="C6" s="189" t="s">
        <v>395</v>
      </c>
      <c r="D6" s="93" t="s">
        <v>115</v>
      </c>
      <c r="E6" s="93" t="s">
        <v>115</v>
      </c>
      <c r="F6" s="117" t="s">
        <v>115</v>
      </c>
      <c r="G6" s="122" t="s">
        <v>115</v>
      </c>
      <c r="H6" s="16"/>
      <c r="I6" s="25" t="s">
        <v>115</v>
      </c>
      <c r="J6" s="26" t="s">
        <v>115</v>
      </c>
      <c r="K6" s="195" t="s">
        <v>115</v>
      </c>
    </row>
    <row r="7" spans="1:11" ht="33.75" x14ac:dyDescent="0.15">
      <c r="A7" s="12" t="s">
        <v>315</v>
      </c>
      <c r="B7" s="118" t="s">
        <v>316</v>
      </c>
      <c r="C7" s="120" t="s">
        <v>387</v>
      </c>
      <c r="D7" s="93" t="s">
        <v>115</v>
      </c>
      <c r="E7" s="93" t="s">
        <v>115</v>
      </c>
      <c r="F7" s="117" t="s">
        <v>115</v>
      </c>
      <c r="G7" s="122" t="s">
        <v>115</v>
      </c>
      <c r="H7" s="16"/>
      <c r="I7" s="25" t="s">
        <v>115</v>
      </c>
      <c r="J7" s="26" t="s">
        <v>115</v>
      </c>
      <c r="K7" s="195" t="s">
        <v>115</v>
      </c>
    </row>
    <row r="8" spans="1:11" ht="20.100000000000001" customHeight="1" x14ac:dyDescent="0.15">
      <c r="A8" s="12" t="s">
        <v>317</v>
      </c>
      <c r="B8" s="119" t="s">
        <v>414</v>
      </c>
      <c r="C8" s="189" t="s">
        <v>527</v>
      </c>
      <c r="D8" s="93" t="s">
        <v>136</v>
      </c>
      <c r="E8" s="93">
        <v>60</v>
      </c>
      <c r="F8" s="117"/>
      <c r="G8" s="109">
        <f t="shared" ref="G8" si="0">SUM(E8*F8)</f>
        <v>0</v>
      </c>
      <c r="H8" s="16"/>
      <c r="I8" s="25"/>
      <c r="J8" s="24">
        <f t="shared" ref="J8:J12" si="1">F8*I8</f>
        <v>0</v>
      </c>
      <c r="K8" s="21"/>
    </row>
    <row r="9" spans="1:11" ht="20.100000000000001" customHeight="1" x14ac:dyDescent="0.15">
      <c r="A9" s="12" t="s">
        <v>318</v>
      </c>
      <c r="B9" s="119" t="s">
        <v>604</v>
      </c>
      <c r="C9" s="189" t="s">
        <v>488</v>
      </c>
      <c r="D9" s="93" t="s">
        <v>136</v>
      </c>
      <c r="E9" s="93">
        <v>6</v>
      </c>
      <c r="F9" s="117"/>
      <c r="G9" s="109">
        <f>SUM(E9*F9)</f>
        <v>0</v>
      </c>
      <c r="H9" s="16"/>
      <c r="I9" s="25"/>
      <c r="J9" s="24">
        <f t="shared" si="1"/>
        <v>0</v>
      </c>
      <c r="K9" s="21"/>
    </row>
    <row r="10" spans="1:11" ht="20.100000000000001" customHeight="1" x14ac:dyDescent="0.15">
      <c r="A10" s="12" t="s">
        <v>601</v>
      </c>
      <c r="B10" s="119" t="s">
        <v>415</v>
      </c>
      <c r="C10" s="189" t="s">
        <v>333</v>
      </c>
      <c r="D10" s="93" t="s">
        <v>136</v>
      </c>
      <c r="E10" s="93">
        <v>12</v>
      </c>
      <c r="F10" s="117"/>
      <c r="G10" s="109">
        <f t="shared" ref="G10:G12" si="2">SUM(E10*F10)</f>
        <v>0</v>
      </c>
      <c r="H10" s="16"/>
      <c r="I10" s="25"/>
      <c r="J10" s="24">
        <f t="shared" si="1"/>
        <v>0</v>
      </c>
      <c r="K10" s="21"/>
    </row>
    <row r="11" spans="1:11" ht="30" customHeight="1" x14ac:dyDescent="0.15">
      <c r="A11" s="12" t="s">
        <v>602</v>
      </c>
      <c r="B11" s="119" t="s">
        <v>605</v>
      </c>
      <c r="C11" s="189" t="s">
        <v>607</v>
      </c>
      <c r="D11" s="93" t="s">
        <v>136</v>
      </c>
      <c r="E11" s="93">
        <v>21</v>
      </c>
      <c r="F11" s="117"/>
      <c r="G11" s="109">
        <f t="shared" si="2"/>
        <v>0</v>
      </c>
      <c r="H11" s="16"/>
      <c r="I11" s="25"/>
      <c r="J11" s="24">
        <f t="shared" si="1"/>
        <v>0</v>
      </c>
      <c r="K11" s="21"/>
    </row>
    <row r="12" spans="1:11" ht="20.100000000000001" customHeight="1" x14ac:dyDescent="0.15">
      <c r="A12" s="12" t="s">
        <v>603</v>
      </c>
      <c r="B12" s="119" t="s">
        <v>606</v>
      </c>
      <c r="C12" s="189" t="s">
        <v>333</v>
      </c>
      <c r="D12" s="93" t="s">
        <v>136</v>
      </c>
      <c r="E12" s="93">
        <v>26</v>
      </c>
      <c r="F12" s="117"/>
      <c r="G12" s="109">
        <f t="shared" si="2"/>
        <v>0</v>
      </c>
      <c r="H12" s="16"/>
      <c r="I12" s="25"/>
      <c r="J12" s="24">
        <f t="shared" si="1"/>
        <v>0</v>
      </c>
      <c r="K12" s="21"/>
    </row>
    <row r="13" spans="1:11" ht="20.25" customHeight="1" x14ac:dyDescent="0.15">
      <c r="A13" s="12" t="s">
        <v>529</v>
      </c>
      <c r="B13" s="118" t="s">
        <v>412</v>
      </c>
      <c r="C13" s="120" t="s">
        <v>413</v>
      </c>
      <c r="D13" s="93" t="s">
        <v>115</v>
      </c>
      <c r="E13" s="93" t="s">
        <v>115</v>
      </c>
      <c r="F13" s="117" t="s">
        <v>115</v>
      </c>
      <c r="G13" s="122" t="s">
        <v>115</v>
      </c>
      <c r="H13" s="16"/>
      <c r="I13" s="25" t="s">
        <v>115</v>
      </c>
      <c r="J13" s="26" t="s">
        <v>115</v>
      </c>
      <c r="K13" s="195" t="s">
        <v>115</v>
      </c>
    </row>
    <row r="14" spans="1:11" ht="20.25" customHeight="1" x14ac:dyDescent="0.15">
      <c r="A14" s="12" t="s">
        <v>138</v>
      </c>
      <c r="B14" s="119" t="s">
        <v>528</v>
      </c>
      <c r="C14" s="120" t="s">
        <v>530</v>
      </c>
      <c r="D14" s="93" t="s">
        <v>136</v>
      </c>
      <c r="E14" s="93">
        <v>27</v>
      </c>
      <c r="F14" s="117"/>
      <c r="G14" s="109">
        <f t="shared" ref="G14" si="3">SUM(E14*F14)</f>
        <v>0</v>
      </c>
      <c r="H14" s="16"/>
      <c r="I14" s="25"/>
      <c r="J14" s="24">
        <f t="shared" ref="J14" si="4">F14*I14</f>
        <v>0</v>
      </c>
      <c r="K14" s="21"/>
    </row>
    <row r="15" spans="1:11" ht="67.5" customHeight="1" x14ac:dyDescent="0.15">
      <c r="A15" s="12" t="s">
        <v>140</v>
      </c>
      <c r="B15" s="118" t="s">
        <v>151</v>
      </c>
      <c r="C15" s="31" t="s">
        <v>231</v>
      </c>
      <c r="D15" s="93" t="s">
        <v>115</v>
      </c>
      <c r="E15" s="93" t="s">
        <v>115</v>
      </c>
      <c r="F15" s="117" t="s">
        <v>115</v>
      </c>
      <c r="G15" s="122" t="s">
        <v>115</v>
      </c>
      <c r="H15" s="16"/>
      <c r="I15" s="25" t="s">
        <v>115</v>
      </c>
      <c r="J15" s="26" t="s">
        <v>115</v>
      </c>
      <c r="K15" s="195" t="s">
        <v>115</v>
      </c>
    </row>
    <row r="16" spans="1:11" ht="35.25" customHeight="1" x14ac:dyDescent="0.15">
      <c r="A16" s="12" t="s">
        <v>141</v>
      </c>
      <c r="B16" s="142" t="s">
        <v>152</v>
      </c>
      <c r="C16" s="22"/>
      <c r="D16" s="121" t="s">
        <v>136</v>
      </c>
      <c r="E16" s="121">
        <v>20</v>
      </c>
      <c r="F16" s="107"/>
      <c r="G16" s="109">
        <f>SUM(E16*F16)</f>
        <v>0</v>
      </c>
      <c r="H16" s="16"/>
      <c r="I16" s="23"/>
      <c r="J16" s="24">
        <f>F16*I16</f>
        <v>0</v>
      </c>
      <c r="K16" s="21"/>
    </row>
    <row r="17" spans="1:11" ht="35.25" customHeight="1" x14ac:dyDescent="0.15">
      <c r="A17" s="12" t="s">
        <v>142</v>
      </c>
      <c r="B17" s="142" t="s">
        <v>153</v>
      </c>
      <c r="C17" s="22"/>
      <c r="D17" s="121" t="s">
        <v>136</v>
      </c>
      <c r="E17" s="121">
        <v>345</v>
      </c>
      <c r="F17" s="107"/>
      <c r="G17" s="109">
        <f>SUM(E17*F17)</f>
        <v>0</v>
      </c>
      <c r="H17" s="16"/>
      <c r="I17" s="23"/>
      <c r="J17" s="24">
        <f>F17*I17</f>
        <v>0</v>
      </c>
      <c r="K17" s="21"/>
    </row>
    <row r="18" spans="1:11" ht="59.25" customHeight="1" x14ac:dyDescent="0.15">
      <c r="A18" s="12" t="s">
        <v>139</v>
      </c>
      <c r="B18" s="143" t="s">
        <v>291</v>
      </c>
      <c r="C18" s="68"/>
      <c r="D18" s="93" t="s">
        <v>115</v>
      </c>
      <c r="E18" s="93" t="s">
        <v>115</v>
      </c>
      <c r="F18" s="117" t="s">
        <v>115</v>
      </c>
      <c r="G18" s="122" t="s">
        <v>115</v>
      </c>
      <c r="H18" s="16"/>
      <c r="I18" s="25" t="s">
        <v>115</v>
      </c>
      <c r="J18" s="26" t="s">
        <v>115</v>
      </c>
      <c r="K18" s="195" t="s">
        <v>115</v>
      </c>
    </row>
    <row r="19" spans="1:11" ht="59.25" customHeight="1" x14ac:dyDescent="0.15">
      <c r="A19" s="12" t="s">
        <v>143</v>
      </c>
      <c r="B19" s="144" t="s">
        <v>277</v>
      </c>
      <c r="C19" s="120" t="s">
        <v>280</v>
      </c>
      <c r="D19" s="93" t="s">
        <v>232</v>
      </c>
      <c r="E19" s="93">
        <v>5</v>
      </c>
      <c r="F19" s="117"/>
      <c r="G19" s="109">
        <f>SUM(E19*F19)</f>
        <v>0</v>
      </c>
      <c r="H19" s="16"/>
      <c r="I19" s="25"/>
      <c r="J19" s="24">
        <f>F19*I19</f>
        <v>0</v>
      </c>
      <c r="K19" s="21"/>
    </row>
    <row r="20" spans="1:11" ht="24.95" customHeight="1" thickBot="1" x14ac:dyDescent="0.2">
      <c r="A20" s="270" t="s">
        <v>144</v>
      </c>
      <c r="B20" s="271" t="s">
        <v>278</v>
      </c>
      <c r="C20" s="172" t="s">
        <v>258</v>
      </c>
      <c r="D20" s="272" t="s">
        <v>232</v>
      </c>
      <c r="E20" s="272">
        <v>5</v>
      </c>
      <c r="F20" s="173"/>
      <c r="G20" s="128">
        <f>SUM(E20*F20)</f>
        <v>0</v>
      </c>
      <c r="H20" s="16"/>
      <c r="I20" s="204"/>
      <c r="J20" s="218">
        <f>F20*I20</f>
        <v>0</v>
      </c>
      <c r="K20" s="27"/>
    </row>
    <row r="21" spans="1:11" ht="21" customHeight="1" thickBot="1" x14ac:dyDescent="0.2">
      <c r="A21" s="264" t="s">
        <v>297</v>
      </c>
      <c r="B21" s="265"/>
      <c r="C21" s="265"/>
      <c r="D21" s="265"/>
      <c r="E21" s="265"/>
      <c r="F21" s="266"/>
      <c r="G21" s="131">
        <f>SUM(G4:G20)</f>
        <v>0</v>
      </c>
      <c r="H21" s="16"/>
      <c r="I21" s="267"/>
      <c r="J21" s="268">
        <f>SUM(J4:J20)</f>
        <v>0</v>
      </c>
      <c r="K21" s="269"/>
    </row>
    <row r="22" spans="1:11" ht="21" customHeight="1" x14ac:dyDescent="0.15">
      <c r="A22" s="259" t="s">
        <v>298</v>
      </c>
      <c r="B22" s="260"/>
      <c r="C22" s="260"/>
      <c r="D22" s="260"/>
      <c r="E22" s="260"/>
      <c r="F22" s="261"/>
      <c r="G22" s="220">
        <f>G21</f>
        <v>0</v>
      </c>
      <c r="H22" s="16"/>
      <c r="I22" s="182"/>
      <c r="J22" s="183">
        <f>J21</f>
        <v>0</v>
      </c>
      <c r="K22" s="184"/>
    </row>
    <row r="23" spans="1:11" s="61" customFormat="1" ht="120" customHeight="1" x14ac:dyDescent="0.15">
      <c r="A23" s="145" t="s">
        <v>407</v>
      </c>
      <c r="B23" s="31" t="s">
        <v>292</v>
      </c>
      <c r="C23" s="31" t="s">
        <v>279</v>
      </c>
      <c r="D23" s="151" t="s">
        <v>252</v>
      </c>
      <c r="E23" s="93">
        <v>1</v>
      </c>
      <c r="F23" s="107"/>
      <c r="G23" s="109">
        <f>SUM(E23*F23)</f>
        <v>0</v>
      </c>
      <c r="H23" s="16"/>
      <c r="I23" s="25"/>
      <c r="J23" s="24">
        <f t="shared" ref="J23:J25" si="5">F23*I23</f>
        <v>0</v>
      </c>
      <c r="K23" s="21"/>
    </row>
    <row r="24" spans="1:11" s="61" customFormat="1" ht="50.1" customHeight="1" x14ac:dyDescent="0.15">
      <c r="A24" s="145" t="s">
        <v>408</v>
      </c>
      <c r="B24" s="31" t="s">
        <v>300</v>
      </c>
      <c r="C24" s="31" t="s">
        <v>286</v>
      </c>
      <c r="D24" s="151" t="s">
        <v>232</v>
      </c>
      <c r="E24" s="93">
        <v>7</v>
      </c>
      <c r="F24" s="107"/>
      <c r="G24" s="109">
        <f>SUM(E24*F24)</f>
        <v>0</v>
      </c>
      <c r="H24" s="16"/>
      <c r="I24" s="25"/>
      <c r="J24" s="24">
        <f t="shared" si="5"/>
        <v>0</v>
      </c>
      <c r="K24" s="21"/>
    </row>
    <row r="25" spans="1:11" s="61" customFormat="1" ht="50.1" customHeight="1" x14ac:dyDescent="0.15">
      <c r="A25" s="145" t="s">
        <v>409</v>
      </c>
      <c r="B25" s="31" t="s">
        <v>284</v>
      </c>
      <c r="C25" s="31" t="s">
        <v>285</v>
      </c>
      <c r="D25" s="151" t="s">
        <v>252</v>
      </c>
      <c r="E25" s="93">
        <v>1</v>
      </c>
      <c r="F25" s="107"/>
      <c r="G25" s="109">
        <f>SUM(E25*F25)</f>
        <v>0</v>
      </c>
      <c r="H25" s="16"/>
      <c r="I25" s="25"/>
      <c r="J25" s="24">
        <f t="shared" si="5"/>
        <v>0</v>
      </c>
      <c r="K25" s="21"/>
    </row>
    <row r="26" spans="1:11" ht="80.099999999999994" customHeight="1" x14ac:dyDescent="0.15">
      <c r="A26" s="12" t="s">
        <v>410</v>
      </c>
      <c r="B26" s="31" t="s">
        <v>259</v>
      </c>
      <c r="C26" s="31" t="s">
        <v>261</v>
      </c>
      <c r="D26" s="93" t="s">
        <v>115</v>
      </c>
      <c r="E26" s="93" t="s">
        <v>115</v>
      </c>
      <c r="F26" s="107" t="s">
        <v>321</v>
      </c>
      <c r="G26" s="122" t="s">
        <v>115</v>
      </c>
      <c r="H26" s="16"/>
      <c r="I26" s="25" t="s">
        <v>115</v>
      </c>
      <c r="J26" s="26" t="s">
        <v>115</v>
      </c>
      <c r="K26" s="195" t="s">
        <v>115</v>
      </c>
    </row>
    <row r="27" spans="1:11" ht="56.25" customHeight="1" x14ac:dyDescent="0.15">
      <c r="A27" s="12" t="s">
        <v>411</v>
      </c>
      <c r="B27" s="31" t="s">
        <v>154</v>
      </c>
      <c r="C27" s="31" t="s">
        <v>281</v>
      </c>
      <c r="D27" s="121" t="s">
        <v>33</v>
      </c>
      <c r="E27" s="93" t="s">
        <v>115</v>
      </c>
      <c r="F27" s="107" t="s">
        <v>321</v>
      </c>
      <c r="G27" s="122" t="s">
        <v>115</v>
      </c>
      <c r="H27" s="16"/>
      <c r="I27" s="25" t="s">
        <v>115</v>
      </c>
      <c r="J27" s="26" t="s">
        <v>115</v>
      </c>
      <c r="K27" s="195" t="s">
        <v>115</v>
      </c>
    </row>
    <row r="28" spans="1:11" ht="66.75" customHeight="1" thickBot="1" x14ac:dyDescent="0.2">
      <c r="A28" s="29" t="s">
        <v>580</v>
      </c>
      <c r="B28" s="125" t="s">
        <v>260</v>
      </c>
      <c r="C28" s="125" t="s">
        <v>282</v>
      </c>
      <c r="D28" s="126" t="s">
        <v>252</v>
      </c>
      <c r="E28" s="149">
        <v>10</v>
      </c>
      <c r="F28" s="127"/>
      <c r="G28" s="128">
        <f>SUM(E28*F28)</f>
        <v>0</v>
      </c>
      <c r="H28" s="16"/>
      <c r="I28" s="204"/>
      <c r="J28" s="218">
        <f>F28*I28</f>
        <v>0</v>
      </c>
      <c r="K28" s="27"/>
    </row>
    <row r="29" spans="1:11" ht="21" customHeight="1" thickBot="1" x14ac:dyDescent="0.2">
      <c r="A29" s="264" t="s">
        <v>297</v>
      </c>
      <c r="B29" s="265"/>
      <c r="C29" s="265"/>
      <c r="D29" s="265"/>
      <c r="E29" s="265"/>
      <c r="F29" s="266"/>
      <c r="G29" s="131">
        <f>SUM(G22:G28)</f>
        <v>0</v>
      </c>
      <c r="H29" s="16"/>
      <c r="I29" s="267"/>
      <c r="J29" s="268">
        <f>SUM(J22:J28)</f>
        <v>0</v>
      </c>
      <c r="K29" s="269"/>
    </row>
    <row r="30" spans="1:11" ht="21" customHeight="1" x14ac:dyDescent="0.15">
      <c r="A30" s="259" t="s">
        <v>298</v>
      </c>
      <c r="B30" s="260"/>
      <c r="C30" s="260"/>
      <c r="D30" s="260"/>
      <c r="E30" s="260"/>
      <c r="F30" s="261"/>
      <c r="G30" s="220">
        <f>G29</f>
        <v>0</v>
      </c>
      <c r="H30" s="16"/>
      <c r="I30" s="182"/>
      <c r="J30" s="183">
        <f>J29</f>
        <v>0</v>
      </c>
      <c r="K30" s="184"/>
    </row>
    <row r="31" spans="1:11" ht="108.75" customHeight="1" x14ac:dyDescent="0.15">
      <c r="A31" s="12" t="s">
        <v>581</v>
      </c>
      <c r="B31" s="31" t="s">
        <v>155</v>
      </c>
      <c r="C31" s="31" t="s">
        <v>234</v>
      </c>
      <c r="D31" s="121" t="s">
        <v>33</v>
      </c>
      <c r="E31" s="93">
        <v>1</v>
      </c>
      <c r="F31" s="107"/>
      <c r="G31" s="109">
        <f>SUM(E31*F31)</f>
        <v>0</v>
      </c>
      <c r="H31" s="16"/>
      <c r="I31" s="25"/>
      <c r="J31" s="24">
        <f>F31*I31</f>
        <v>0</v>
      </c>
      <c r="K31" s="21"/>
    </row>
    <row r="32" spans="1:11" ht="36.75" customHeight="1" x14ac:dyDescent="0.15">
      <c r="A32" s="12" t="s">
        <v>582</v>
      </c>
      <c r="B32" s="31" t="s">
        <v>262</v>
      </c>
      <c r="C32" s="31" t="s">
        <v>263</v>
      </c>
      <c r="D32" s="121" t="s">
        <v>252</v>
      </c>
      <c r="E32" s="121">
        <v>1</v>
      </c>
      <c r="F32" s="107"/>
      <c r="G32" s="109">
        <f>SUM(E32*F32)</f>
        <v>0</v>
      </c>
      <c r="H32" s="16"/>
      <c r="I32" s="23"/>
      <c r="J32" s="24">
        <f>F32*I32</f>
        <v>0</v>
      </c>
      <c r="K32" s="21"/>
    </row>
    <row r="33" spans="1:11" ht="88.5" customHeight="1" x14ac:dyDescent="0.15">
      <c r="A33" s="12" t="s">
        <v>583</v>
      </c>
      <c r="B33" s="31" t="s">
        <v>293</v>
      </c>
      <c r="C33" s="22" t="s">
        <v>235</v>
      </c>
      <c r="D33" s="93" t="s">
        <v>115</v>
      </c>
      <c r="E33" s="93" t="s">
        <v>115</v>
      </c>
      <c r="F33" s="107" t="s">
        <v>321</v>
      </c>
      <c r="G33" s="122" t="s">
        <v>115</v>
      </c>
      <c r="H33" s="16"/>
      <c r="I33" s="25" t="s">
        <v>115</v>
      </c>
      <c r="J33" s="26" t="s">
        <v>115</v>
      </c>
      <c r="K33" s="195" t="s">
        <v>115</v>
      </c>
    </row>
    <row r="34" spans="1:11" ht="67.5" x14ac:dyDescent="0.15">
      <c r="A34" s="12" t="s">
        <v>584</v>
      </c>
      <c r="B34" s="31" t="s">
        <v>283</v>
      </c>
      <c r="C34" s="31" t="s">
        <v>233</v>
      </c>
      <c r="D34" s="93" t="s">
        <v>115</v>
      </c>
      <c r="E34" s="93" t="s">
        <v>115</v>
      </c>
      <c r="F34" s="107" t="s">
        <v>321</v>
      </c>
      <c r="G34" s="122" t="s">
        <v>115</v>
      </c>
      <c r="H34" s="16"/>
      <c r="I34" s="25" t="s">
        <v>115</v>
      </c>
      <c r="J34" s="26" t="s">
        <v>115</v>
      </c>
      <c r="K34" s="195" t="s">
        <v>115</v>
      </c>
    </row>
    <row r="35" spans="1:11" ht="21" customHeight="1" x14ac:dyDescent="0.15">
      <c r="A35" s="12" t="s">
        <v>587</v>
      </c>
      <c r="B35" s="30" t="s">
        <v>156</v>
      </c>
      <c r="C35" s="31"/>
      <c r="D35" s="93" t="s">
        <v>115</v>
      </c>
      <c r="E35" s="93" t="s">
        <v>115</v>
      </c>
      <c r="F35" s="117" t="s">
        <v>115</v>
      </c>
      <c r="G35" s="122" t="s">
        <v>115</v>
      </c>
      <c r="H35" s="16"/>
      <c r="I35" s="25" t="s">
        <v>115</v>
      </c>
      <c r="J35" s="26" t="s">
        <v>115</v>
      </c>
      <c r="K35" s="195" t="s">
        <v>115</v>
      </c>
    </row>
    <row r="36" spans="1:11" ht="101.25" customHeight="1" x14ac:dyDescent="0.15">
      <c r="A36" s="12" t="s">
        <v>585</v>
      </c>
      <c r="B36" s="31" t="s">
        <v>271</v>
      </c>
      <c r="C36" s="31" t="s">
        <v>236</v>
      </c>
      <c r="D36" s="121" t="s">
        <v>289</v>
      </c>
      <c r="E36" s="121">
        <v>40</v>
      </c>
      <c r="F36" s="107"/>
      <c r="G36" s="109">
        <f t="shared" ref="G36" si="6">SUM(E36*F36)</f>
        <v>0</v>
      </c>
      <c r="H36" s="16"/>
      <c r="I36" s="23"/>
      <c r="J36" s="24">
        <f>F36*I36</f>
        <v>0</v>
      </c>
      <c r="K36" s="21"/>
    </row>
    <row r="37" spans="1:11" ht="54.95" customHeight="1" x14ac:dyDescent="0.15">
      <c r="A37" s="12" t="s">
        <v>586</v>
      </c>
      <c r="B37" s="31" t="s">
        <v>272</v>
      </c>
      <c r="C37" s="31" t="s">
        <v>237</v>
      </c>
      <c r="D37" s="121" t="s">
        <v>289</v>
      </c>
      <c r="E37" s="121">
        <v>30</v>
      </c>
      <c r="F37" s="107"/>
      <c r="G37" s="109">
        <f t="shared" ref="G37" si="7">SUM(E37*F37)</f>
        <v>0</v>
      </c>
      <c r="H37" s="16"/>
      <c r="I37" s="23"/>
      <c r="J37" s="24">
        <f>F37*I37</f>
        <v>0</v>
      </c>
      <c r="K37" s="21"/>
    </row>
    <row r="38" spans="1:11" ht="24.95" customHeight="1" x14ac:dyDescent="0.15">
      <c r="A38" s="12" t="s">
        <v>145</v>
      </c>
      <c r="B38" s="30" t="s">
        <v>157</v>
      </c>
      <c r="C38" s="31"/>
      <c r="D38" s="93" t="s">
        <v>115</v>
      </c>
      <c r="E38" s="93" t="s">
        <v>115</v>
      </c>
      <c r="F38" s="117" t="s">
        <v>115</v>
      </c>
      <c r="G38" s="122" t="s">
        <v>115</v>
      </c>
      <c r="H38" s="16"/>
      <c r="I38" s="25" t="s">
        <v>115</v>
      </c>
      <c r="J38" s="26" t="s">
        <v>115</v>
      </c>
      <c r="K38" s="195" t="s">
        <v>115</v>
      </c>
    </row>
    <row r="39" spans="1:11" ht="120" customHeight="1" thickBot="1" x14ac:dyDescent="0.2">
      <c r="A39" s="29" t="s">
        <v>146</v>
      </c>
      <c r="B39" s="125" t="s">
        <v>276</v>
      </c>
      <c r="C39" s="125" t="s">
        <v>432</v>
      </c>
      <c r="D39" s="126" t="s">
        <v>289</v>
      </c>
      <c r="E39" s="126">
        <v>800</v>
      </c>
      <c r="F39" s="127"/>
      <c r="G39" s="128">
        <f t="shared" ref="G39" si="8">SUM(E39*F39)</f>
        <v>0</v>
      </c>
      <c r="H39" s="16"/>
      <c r="I39" s="28"/>
      <c r="J39" s="218">
        <f>F39*I39</f>
        <v>0</v>
      </c>
      <c r="K39" s="27"/>
    </row>
    <row r="40" spans="1:11" ht="21" customHeight="1" thickBot="1" x14ac:dyDescent="0.2">
      <c r="A40" s="264" t="s">
        <v>297</v>
      </c>
      <c r="B40" s="265"/>
      <c r="C40" s="265"/>
      <c r="D40" s="265"/>
      <c r="E40" s="265"/>
      <c r="F40" s="266"/>
      <c r="G40" s="131">
        <f>SUM(G30:G39)</f>
        <v>0</v>
      </c>
      <c r="H40" s="16"/>
      <c r="I40" s="267"/>
      <c r="J40" s="268">
        <f>SUM(J30:J39)</f>
        <v>0</v>
      </c>
      <c r="K40" s="269"/>
    </row>
    <row r="41" spans="1:11" ht="21" customHeight="1" thickBot="1" x14ac:dyDescent="0.2">
      <c r="A41" s="273" t="s">
        <v>298</v>
      </c>
      <c r="B41" s="274"/>
      <c r="C41" s="274"/>
      <c r="D41" s="274"/>
      <c r="E41" s="274"/>
      <c r="F41" s="275"/>
      <c r="G41" s="276">
        <f>G40</f>
        <v>0</v>
      </c>
      <c r="H41" s="16"/>
      <c r="I41" s="182"/>
      <c r="J41" s="183">
        <f>J40</f>
        <v>0</v>
      </c>
      <c r="K41" s="184"/>
    </row>
    <row r="42" spans="1:11" ht="21" customHeight="1" x14ac:dyDescent="0.15">
      <c r="A42" s="222" t="s">
        <v>145</v>
      </c>
      <c r="B42" s="223" t="s">
        <v>157</v>
      </c>
      <c r="C42" s="224"/>
      <c r="D42" s="87" t="s">
        <v>115</v>
      </c>
      <c r="E42" s="87" t="s">
        <v>115</v>
      </c>
      <c r="F42" s="225" t="s">
        <v>115</v>
      </c>
      <c r="G42" s="226" t="s">
        <v>115</v>
      </c>
      <c r="H42" s="16"/>
      <c r="I42" s="25" t="s">
        <v>115</v>
      </c>
      <c r="J42" s="26" t="s">
        <v>115</v>
      </c>
      <c r="K42" s="195" t="s">
        <v>115</v>
      </c>
    </row>
    <row r="43" spans="1:11" ht="50.1" customHeight="1" x14ac:dyDescent="0.15">
      <c r="A43" s="227" t="s">
        <v>147</v>
      </c>
      <c r="B43" s="196" t="s">
        <v>287</v>
      </c>
      <c r="C43" s="228" t="s">
        <v>238</v>
      </c>
      <c r="D43" s="175" t="s">
        <v>289</v>
      </c>
      <c r="E43" s="174">
        <v>45</v>
      </c>
      <c r="F43" s="107"/>
      <c r="G43" s="109">
        <f t="shared" ref="G43" si="9">SUM(E43*F43)</f>
        <v>0</v>
      </c>
      <c r="H43" s="16"/>
      <c r="I43" s="23"/>
      <c r="J43" s="24">
        <f>F43*I43</f>
        <v>0</v>
      </c>
      <c r="K43" s="21"/>
    </row>
    <row r="44" spans="1:11" ht="30" customHeight="1" x14ac:dyDescent="0.15">
      <c r="A44" s="12" t="s">
        <v>148</v>
      </c>
      <c r="B44" s="31" t="s">
        <v>158</v>
      </c>
      <c r="C44" s="150" t="s">
        <v>238</v>
      </c>
      <c r="D44" s="93" t="s">
        <v>115</v>
      </c>
      <c r="E44" s="93" t="s">
        <v>115</v>
      </c>
      <c r="F44" s="107" t="s">
        <v>321</v>
      </c>
      <c r="G44" s="122" t="s">
        <v>115</v>
      </c>
      <c r="H44" s="16"/>
      <c r="I44" s="25" t="s">
        <v>115</v>
      </c>
      <c r="J44" s="26" t="s">
        <v>115</v>
      </c>
      <c r="K44" s="195" t="s">
        <v>115</v>
      </c>
    </row>
    <row r="45" spans="1:11" ht="30" customHeight="1" x14ac:dyDescent="0.15">
      <c r="A45" s="29" t="s">
        <v>149</v>
      </c>
      <c r="B45" s="125" t="s">
        <v>159</v>
      </c>
      <c r="C45" s="125" t="s">
        <v>239</v>
      </c>
      <c r="D45" s="121" t="s">
        <v>288</v>
      </c>
      <c r="E45" s="93" t="s">
        <v>115</v>
      </c>
      <c r="F45" s="107" t="s">
        <v>321</v>
      </c>
      <c r="G45" s="122" t="s">
        <v>115</v>
      </c>
      <c r="H45" s="16"/>
      <c r="I45" s="25" t="s">
        <v>115</v>
      </c>
      <c r="J45" s="26" t="s">
        <v>115</v>
      </c>
      <c r="K45" s="195" t="s">
        <v>115</v>
      </c>
    </row>
    <row r="46" spans="1:11" ht="30" customHeight="1" x14ac:dyDescent="0.15">
      <c r="A46" s="29" t="s">
        <v>313</v>
      </c>
      <c r="B46" s="170" t="s">
        <v>517</v>
      </c>
      <c r="C46" s="169"/>
      <c r="D46" s="93" t="s">
        <v>115</v>
      </c>
      <c r="E46" s="93" t="s">
        <v>115</v>
      </c>
      <c r="F46" s="117" t="s">
        <v>115</v>
      </c>
      <c r="G46" s="122" t="s">
        <v>115</v>
      </c>
      <c r="H46" s="16"/>
      <c r="I46" s="25" t="s">
        <v>115</v>
      </c>
      <c r="J46" s="26" t="s">
        <v>115</v>
      </c>
      <c r="K46" s="195" t="s">
        <v>115</v>
      </c>
    </row>
    <row r="47" spans="1:11" ht="95.1" customHeight="1" x14ac:dyDescent="0.15">
      <c r="A47" s="29" t="s">
        <v>314</v>
      </c>
      <c r="B47" s="125" t="s">
        <v>330</v>
      </c>
      <c r="C47" s="172" t="s">
        <v>416</v>
      </c>
      <c r="D47" s="126" t="s">
        <v>252</v>
      </c>
      <c r="E47" s="126">
        <v>8</v>
      </c>
      <c r="F47" s="127"/>
      <c r="G47" s="109">
        <f>SUM(E47*F47)</f>
        <v>0</v>
      </c>
      <c r="H47" s="16"/>
      <c r="I47" s="28"/>
      <c r="J47" s="24">
        <f>F47*I47</f>
        <v>0</v>
      </c>
      <c r="K47" s="27"/>
    </row>
    <row r="48" spans="1:11" ht="39.950000000000003" customHeight="1" x14ac:dyDescent="0.15">
      <c r="A48" s="29" t="s">
        <v>328</v>
      </c>
      <c r="B48" s="125" t="s">
        <v>519</v>
      </c>
      <c r="C48" s="215" t="s">
        <v>521</v>
      </c>
      <c r="D48" s="126" t="s">
        <v>252</v>
      </c>
      <c r="E48" s="126">
        <v>9</v>
      </c>
      <c r="F48" s="127"/>
      <c r="G48" s="109">
        <f>SUM(E48*F48)</f>
        <v>0</v>
      </c>
      <c r="H48" s="16"/>
      <c r="I48" s="28"/>
      <c r="J48" s="24">
        <f>F48*I48</f>
        <v>0</v>
      </c>
      <c r="K48" s="27"/>
    </row>
    <row r="49" spans="1:11" ht="39.950000000000003" customHeight="1" x14ac:dyDescent="0.15">
      <c r="A49" s="29" t="s">
        <v>329</v>
      </c>
      <c r="B49" s="125" t="s">
        <v>518</v>
      </c>
      <c r="C49" s="172" t="s">
        <v>555</v>
      </c>
      <c r="D49" s="126" t="s">
        <v>252</v>
      </c>
      <c r="E49" s="126">
        <v>2</v>
      </c>
      <c r="F49" s="127"/>
      <c r="G49" s="109">
        <f>SUM(E49*F49)</f>
        <v>0</v>
      </c>
      <c r="H49" s="16"/>
      <c r="I49" s="28"/>
      <c r="J49" s="24">
        <f>F49*I49</f>
        <v>0</v>
      </c>
      <c r="K49" s="27"/>
    </row>
    <row r="50" spans="1:11" ht="39.950000000000003" customHeight="1" x14ac:dyDescent="0.15">
      <c r="A50" s="29" t="s">
        <v>520</v>
      </c>
      <c r="B50" s="125" t="s">
        <v>428</v>
      </c>
      <c r="C50" s="172" t="s">
        <v>556</v>
      </c>
      <c r="D50" s="126" t="s">
        <v>252</v>
      </c>
      <c r="E50" s="126">
        <v>9</v>
      </c>
      <c r="F50" s="127"/>
      <c r="G50" s="109">
        <f>SUM(E50*F50)</f>
        <v>0</v>
      </c>
      <c r="H50" s="16"/>
      <c r="I50" s="28"/>
      <c r="J50" s="24">
        <f t="shared" ref="J50" si="10">F50*I50</f>
        <v>0</v>
      </c>
      <c r="K50" s="27"/>
    </row>
    <row r="51" spans="1:11" ht="30" customHeight="1" x14ac:dyDescent="0.15">
      <c r="A51" s="29" t="s">
        <v>546</v>
      </c>
      <c r="B51" s="170" t="s">
        <v>548</v>
      </c>
      <c r="C51" s="172" t="s">
        <v>554</v>
      </c>
      <c r="D51" s="93" t="s">
        <v>115</v>
      </c>
      <c r="E51" s="93" t="s">
        <v>115</v>
      </c>
      <c r="F51" s="117" t="s">
        <v>115</v>
      </c>
      <c r="G51" s="122" t="s">
        <v>115</v>
      </c>
      <c r="H51" s="16"/>
      <c r="I51" s="25" t="s">
        <v>115</v>
      </c>
      <c r="J51" s="26" t="s">
        <v>115</v>
      </c>
      <c r="K51" s="195" t="s">
        <v>115</v>
      </c>
    </row>
    <row r="52" spans="1:11" ht="60" customHeight="1" x14ac:dyDescent="0.15">
      <c r="A52" s="29" t="s">
        <v>547</v>
      </c>
      <c r="B52" s="125" t="s">
        <v>622</v>
      </c>
      <c r="C52" s="172" t="s">
        <v>623</v>
      </c>
      <c r="D52" s="126" t="s">
        <v>136</v>
      </c>
      <c r="E52" s="126">
        <v>30</v>
      </c>
      <c r="F52" s="127"/>
      <c r="G52" s="109">
        <f>SUM(E52*F52)</f>
        <v>0</v>
      </c>
      <c r="H52" s="16"/>
      <c r="I52" s="28"/>
      <c r="J52" s="24">
        <f t="shared" ref="J52:J55" si="11">F52*I52</f>
        <v>0</v>
      </c>
      <c r="K52" s="27"/>
    </row>
    <row r="53" spans="1:11" ht="30" customHeight="1" x14ac:dyDescent="0.15">
      <c r="A53" s="29" t="s">
        <v>608</v>
      </c>
      <c r="B53" s="125" t="s">
        <v>624</v>
      </c>
      <c r="C53" s="172" t="s">
        <v>620</v>
      </c>
      <c r="D53" s="126" t="s">
        <v>252</v>
      </c>
      <c r="E53" s="126">
        <v>1</v>
      </c>
      <c r="F53" s="127"/>
      <c r="G53" s="109">
        <f>SUM(E53*F53)</f>
        <v>0</v>
      </c>
      <c r="H53" s="16"/>
      <c r="I53" s="28"/>
      <c r="J53" s="24">
        <f t="shared" si="11"/>
        <v>0</v>
      </c>
      <c r="K53" s="27"/>
    </row>
    <row r="54" spans="1:11" ht="60" customHeight="1" x14ac:dyDescent="0.15">
      <c r="A54" s="29" t="s">
        <v>394</v>
      </c>
      <c r="B54" s="125" t="s">
        <v>402</v>
      </c>
      <c r="C54" s="172" t="s">
        <v>434</v>
      </c>
      <c r="D54" s="126" t="s">
        <v>136</v>
      </c>
      <c r="E54" s="126">
        <v>345</v>
      </c>
      <c r="F54" s="127"/>
      <c r="G54" s="109">
        <f>SUM(E54*F54)</f>
        <v>0</v>
      </c>
      <c r="H54" s="16"/>
      <c r="I54" s="28"/>
      <c r="J54" s="24">
        <f t="shared" si="11"/>
        <v>0</v>
      </c>
      <c r="K54" s="27"/>
    </row>
    <row r="55" spans="1:11" ht="39.950000000000003" customHeight="1" thickBot="1" x14ac:dyDescent="0.2">
      <c r="A55" s="32" t="s">
        <v>545</v>
      </c>
      <c r="B55" s="111" t="s">
        <v>403</v>
      </c>
      <c r="C55" s="229" t="s">
        <v>389</v>
      </c>
      <c r="D55" s="123" t="s">
        <v>136</v>
      </c>
      <c r="E55" s="123">
        <v>345</v>
      </c>
      <c r="F55" s="112"/>
      <c r="G55" s="113">
        <f>SUM(E55*F55)</f>
        <v>0</v>
      </c>
      <c r="H55" s="16"/>
      <c r="I55" s="33"/>
      <c r="J55" s="34">
        <f t="shared" si="11"/>
        <v>0</v>
      </c>
      <c r="K55" s="35"/>
    </row>
    <row r="56" spans="1:11" ht="25.5" customHeight="1" thickBot="1" x14ac:dyDescent="0.2">
      <c r="A56" s="129" t="s">
        <v>6</v>
      </c>
      <c r="B56" s="238" t="s">
        <v>223</v>
      </c>
      <c r="C56" s="239"/>
      <c r="D56" s="239"/>
      <c r="E56" s="239"/>
      <c r="F56" s="240"/>
      <c r="G56" s="131">
        <f>SUM(G41:G55)</f>
        <v>0</v>
      </c>
      <c r="H56" s="16"/>
      <c r="I56" s="267"/>
      <c r="J56" s="268">
        <f>SUM(J41:J55)</f>
        <v>0</v>
      </c>
      <c r="K56" s="269"/>
    </row>
    <row r="57" spans="1:11" x14ac:dyDescent="0.15">
      <c r="H57" s="16"/>
    </row>
  </sheetData>
  <customSheetViews>
    <customSheetView guid="{CEF9E94D-F041-40F5-9C94-63331B8BA93F}" showGridLines="0" zeroValues="0" topLeftCell="A22">
      <selection activeCell="B13" sqref="A13:B13"/>
      <colBreaks count="1" manualBreakCount="1">
        <brk id="7" max="63" man="1"/>
      </colBreaks>
      <pageMargins left="0.6692913385826772" right="0.62992125984251968" top="0.98425196850393704" bottom="0.78740157480314965" header="0.70866141732283472" footer="0.51181102362204722"/>
      <pageSetup paperSize="9" scale="97" firstPageNumber="6" orientation="landscape" r:id="rId1"/>
      <headerFooter alignWithMargins="0">
        <oddHeader>&amp;L&amp;8Esbjerg Forsyning A/S&amp;C&amp;12Bilag 1 - &amp;A</oddHeader>
        <oddFooter>&amp;C- &amp;P -</oddFooter>
      </headerFooter>
    </customSheetView>
  </customSheetViews>
  <mergeCells count="9">
    <mergeCell ref="A40:F40"/>
    <mergeCell ref="A41:F41"/>
    <mergeCell ref="B56:F56"/>
    <mergeCell ref="A2:G2"/>
    <mergeCell ref="I2:K2"/>
    <mergeCell ref="A21:F21"/>
    <mergeCell ref="A22:F22"/>
    <mergeCell ref="A29:F29"/>
    <mergeCell ref="A30:F30"/>
  </mergeCells>
  <phoneticPr fontId="0" type="noConversion"/>
  <printOptions horizontalCentered="1"/>
  <pageMargins left="0.39370078740157483" right="0.39370078740157483" top="0.98425196850393704" bottom="0.78740157480314965" header="0.51181102362204722" footer="0.51181102362204722"/>
  <pageSetup paperSize="9" scale="68" firstPageNumber="8" orientation="landscape" useFirstPageNumber="1" r:id="rId2"/>
  <headerFooter alignWithMargins="0">
    <oddHeader>&amp;L&amp;"Verdana,normal"&amp;9DIN Forsyning A/S&amp;C&amp;"Verdana,fed"Bilag 1 - &amp;A</oddHeader>
  </headerFooter>
  <rowBreaks count="3" manualBreakCount="3">
    <brk id="21" max="6" man="1"/>
    <brk id="29" max="6" man="1"/>
    <brk id="40"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98"/>
  <sheetViews>
    <sheetView showGridLines="0" showZeros="0" view="pageBreakPreview" topLeftCell="A68" zoomScaleNormal="100" zoomScaleSheetLayoutView="100" workbookViewId="0">
      <selection activeCell="I64" sqref="I64:K64"/>
    </sheetView>
  </sheetViews>
  <sheetFormatPr defaultRowHeight="11.25" x14ac:dyDescent="0.15"/>
  <cols>
    <col min="1" max="1" width="8.28515625" style="42" customWidth="1"/>
    <col min="2" max="2" width="38.5703125" style="41" customWidth="1"/>
    <col min="3" max="3" width="36.140625" style="41" customWidth="1"/>
    <col min="4" max="4" width="7.5703125" style="42" customWidth="1"/>
    <col min="5" max="5" width="8.28515625" style="42" customWidth="1"/>
    <col min="6" max="6" width="11.28515625" style="41" customWidth="1"/>
    <col min="7" max="7" width="14.7109375" style="41" customWidth="1"/>
    <col min="8" max="8" width="2.140625" style="41" customWidth="1"/>
    <col min="9" max="9" width="8.28515625" style="41" customWidth="1"/>
    <col min="10" max="10" width="14.7109375" style="41" customWidth="1"/>
    <col min="11" max="11" width="7.7109375" style="41" customWidth="1"/>
    <col min="12" max="16384" width="9.140625" style="41"/>
  </cols>
  <sheetData>
    <row r="1" spans="1:11" ht="7.5" customHeight="1" thickBot="1" x14ac:dyDescent="0.2">
      <c r="H1" s="16"/>
    </row>
    <row r="2" spans="1:11" ht="17.25" customHeight="1" thickBot="1" x14ac:dyDescent="0.2">
      <c r="A2" s="244" t="s">
        <v>13</v>
      </c>
      <c r="B2" s="245"/>
      <c r="C2" s="245"/>
      <c r="D2" s="245"/>
      <c r="E2" s="245"/>
      <c r="F2" s="245"/>
      <c r="G2" s="246"/>
      <c r="H2" s="16"/>
      <c r="I2" s="241" t="s">
        <v>15</v>
      </c>
      <c r="J2" s="242"/>
      <c r="K2" s="243"/>
    </row>
    <row r="3" spans="1:11" ht="16.5" customHeight="1" thickBot="1" x14ac:dyDescent="0.2">
      <c r="A3" s="129" t="s">
        <v>43</v>
      </c>
      <c r="B3" s="130" t="s">
        <v>10</v>
      </c>
      <c r="C3" s="130" t="s">
        <v>17</v>
      </c>
      <c r="D3" s="130" t="s">
        <v>2</v>
      </c>
      <c r="E3" s="130" t="s">
        <v>11</v>
      </c>
      <c r="F3" s="133" t="s">
        <v>160</v>
      </c>
      <c r="G3" s="134" t="s">
        <v>6</v>
      </c>
      <c r="H3" s="15"/>
      <c r="I3" s="136" t="s">
        <v>11</v>
      </c>
      <c r="J3" s="83" t="s">
        <v>6</v>
      </c>
      <c r="K3" s="137" t="s">
        <v>12</v>
      </c>
    </row>
    <row r="4" spans="1:11" ht="21" customHeight="1" x14ac:dyDescent="0.15">
      <c r="A4" s="98" t="s">
        <v>37</v>
      </c>
      <c r="B4" s="94" t="s">
        <v>87</v>
      </c>
      <c r="C4" s="95"/>
      <c r="D4" s="95"/>
      <c r="E4" s="95"/>
      <c r="F4" s="95"/>
      <c r="G4" s="99"/>
      <c r="H4" s="16"/>
      <c r="I4" s="100"/>
      <c r="J4" s="96"/>
      <c r="K4" s="101"/>
    </row>
    <row r="5" spans="1:11" ht="129.94999999999999" customHeight="1" x14ac:dyDescent="0.15">
      <c r="A5" s="12"/>
      <c r="B5" s="22" t="s">
        <v>360</v>
      </c>
      <c r="C5" s="31" t="s">
        <v>441</v>
      </c>
      <c r="D5" s="93" t="s">
        <v>115</v>
      </c>
      <c r="E5" s="93" t="s">
        <v>115</v>
      </c>
      <c r="F5" s="117" t="s">
        <v>115</v>
      </c>
      <c r="G5" s="122" t="s">
        <v>115</v>
      </c>
      <c r="H5" s="62"/>
      <c r="I5" s="25" t="s">
        <v>115</v>
      </c>
      <c r="J5" s="26" t="s">
        <v>115</v>
      </c>
      <c r="K5" s="195" t="s">
        <v>115</v>
      </c>
    </row>
    <row r="6" spans="1:11" ht="121.5" customHeight="1" x14ac:dyDescent="0.15">
      <c r="A6" s="12" t="s">
        <v>18</v>
      </c>
      <c r="B6" s="22" t="s">
        <v>294</v>
      </c>
      <c r="C6" s="31" t="s">
        <v>240</v>
      </c>
      <c r="D6" s="93" t="s">
        <v>115</v>
      </c>
      <c r="E6" s="93" t="s">
        <v>115</v>
      </c>
      <c r="F6" s="117" t="s">
        <v>115</v>
      </c>
      <c r="G6" s="122" t="s">
        <v>115</v>
      </c>
      <c r="H6" s="16"/>
      <c r="I6" s="25" t="s">
        <v>115</v>
      </c>
      <c r="J6" s="26" t="s">
        <v>115</v>
      </c>
      <c r="K6" s="195" t="s">
        <v>115</v>
      </c>
    </row>
    <row r="7" spans="1:11" ht="30" customHeight="1" x14ac:dyDescent="0.15">
      <c r="A7" s="12" t="s">
        <v>161</v>
      </c>
      <c r="B7" s="118" t="s">
        <v>177</v>
      </c>
      <c r="C7" s="31" t="s">
        <v>465</v>
      </c>
      <c r="D7" s="93" t="s">
        <v>115</v>
      </c>
      <c r="E7" s="93" t="s">
        <v>115</v>
      </c>
      <c r="F7" s="117" t="s">
        <v>115</v>
      </c>
      <c r="G7" s="122" t="s">
        <v>115</v>
      </c>
      <c r="H7" s="16"/>
      <c r="I7" s="25" t="s">
        <v>115</v>
      </c>
      <c r="J7" s="26" t="s">
        <v>115</v>
      </c>
      <c r="K7" s="195" t="s">
        <v>115</v>
      </c>
    </row>
    <row r="8" spans="1:11" ht="110.1" customHeight="1" x14ac:dyDescent="0.15">
      <c r="A8" s="12" t="s">
        <v>162</v>
      </c>
      <c r="B8" s="22" t="s">
        <v>499</v>
      </c>
      <c r="C8" s="189" t="s">
        <v>625</v>
      </c>
      <c r="D8" s="93" t="s">
        <v>136</v>
      </c>
      <c r="E8" s="93">
        <v>9</v>
      </c>
      <c r="F8" s="117"/>
      <c r="G8" s="109">
        <f t="shared" ref="G8:G12" si="0">SUM(E8*F8)</f>
        <v>0</v>
      </c>
      <c r="H8" s="16"/>
      <c r="I8" s="25"/>
      <c r="J8" s="24">
        <f>F8*I8</f>
        <v>0</v>
      </c>
      <c r="K8" s="21"/>
    </row>
    <row r="9" spans="1:11" ht="60" customHeight="1" x14ac:dyDescent="0.15">
      <c r="A9" s="12" t="s">
        <v>303</v>
      </c>
      <c r="B9" s="22" t="s">
        <v>641</v>
      </c>
      <c r="C9" s="189" t="s">
        <v>640</v>
      </c>
      <c r="D9" s="93" t="s">
        <v>136</v>
      </c>
      <c r="E9" s="93">
        <v>2.5</v>
      </c>
      <c r="F9" s="117"/>
      <c r="G9" s="109">
        <f t="shared" si="0"/>
        <v>0</v>
      </c>
      <c r="H9" s="16"/>
      <c r="I9" s="25"/>
      <c r="J9" s="24">
        <f>F9*I9</f>
        <v>0</v>
      </c>
      <c r="K9" s="21"/>
    </row>
    <row r="10" spans="1:11" ht="60" customHeight="1" x14ac:dyDescent="0.15">
      <c r="A10" s="12" t="s">
        <v>304</v>
      </c>
      <c r="B10" s="22" t="s">
        <v>638</v>
      </c>
      <c r="C10" s="189" t="s">
        <v>639</v>
      </c>
      <c r="D10" s="93" t="s">
        <v>136</v>
      </c>
      <c r="E10" s="93">
        <v>12</v>
      </c>
      <c r="F10" s="117"/>
      <c r="G10" s="109">
        <f t="shared" si="0"/>
        <v>0</v>
      </c>
      <c r="H10" s="16"/>
      <c r="I10" s="25"/>
      <c r="J10" s="24">
        <f t="shared" ref="J10:J12" si="1">F10*I10</f>
        <v>0</v>
      </c>
      <c r="K10" s="21"/>
    </row>
    <row r="11" spans="1:11" ht="50.1" customHeight="1" x14ac:dyDescent="0.15">
      <c r="A11" s="12" t="s">
        <v>305</v>
      </c>
      <c r="B11" s="22" t="s">
        <v>467</v>
      </c>
      <c r="C11" s="120" t="s">
        <v>466</v>
      </c>
      <c r="D11" s="93" t="s">
        <v>136</v>
      </c>
      <c r="E11" s="93">
        <v>137.30000000000001</v>
      </c>
      <c r="F11" s="117"/>
      <c r="G11" s="109">
        <f t="shared" si="0"/>
        <v>0</v>
      </c>
      <c r="H11" s="16"/>
      <c r="I11" s="25"/>
      <c r="J11" s="24">
        <f t="shared" si="1"/>
        <v>0</v>
      </c>
      <c r="K11" s="21"/>
    </row>
    <row r="12" spans="1:11" ht="45.75" thickBot="1" x14ac:dyDescent="0.2">
      <c r="A12" s="29" t="s">
        <v>306</v>
      </c>
      <c r="B12" s="124" t="s">
        <v>468</v>
      </c>
      <c r="C12" s="215" t="s">
        <v>469</v>
      </c>
      <c r="D12" s="149" t="s">
        <v>136</v>
      </c>
      <c r="E12" s="149">
        <v>35.5</v>
      </c>
      <c r="F12" s="173"/>
      <c r="G12" s="128">
        <f t="shared" si="0"/>
        <v>0</v>
      </c>
      <c r="H12" s="16"/>
      <c r="I12" s="204"/>
      <c r="J12" s="218">
        <f t="shared" si="1"/>
        <v>0</v>
      </c>
      <c r="K12" s="27"/>
    </row>
    <row r="13" spans="1:11" ht="21" customHeight="1" thickBot="1" x14ac:dyDescent="0.2">
      <c r="A13" s="277" t="s">
        <v>297</v>
      </c>
      <c r="B13" s="278"/>
      <c r="C13" s="278"/>
      <c r="D13" s="278"/>
      <c r="E13" s="278"/>
      <c r="F13" s="279"/>
      <c r="G13" s="131">
        <f>SUM(G8:G12)</f>
        <v>0</v>
      </c>
      <c r="H13" s="16"/>
      <c r="I13" s="267"/>
      <c r="J13" s="138">
        <f>SUM(J4:J12)</f>
        <v>0</v>
      </c>
      <c r="K13" s="280"/>
    </row>
    <row r="14" spans="1:11" ht="21" customHeight="1" x14ac:dyDescent="0.15">
      <c r="A14" s="259" t="s">
        <v>298</v>
      </c>
      <c r="B14" s="260"/>
      <c r="C14" s="260"/>
      <c r="D14" s="260"/>
      <c r="E14" s="260"/>
      <c r="F14" s="261"/>
      <c r="G14" s="220">
        <f>G13</f>
        <v>0</v>
      </c>
      <c r="H14" s="16"/>
      <c r="I14" s="182"/>
      <c r="J14" s="183">
        <f>J13</f>
        <v>0</v>
      </c>
      <c r="K14" s="184"/>
    </row>
    <row r="15" spans="1:11" ht="56.25" x14ac:dyDescent="0.15">
      <c r="A15" s="12" t="s">
        <v>307</v>
      </c>
      <c r="B15" s="22" t="s">
        <v>480</v>
      </c>
      <c r="C15" s="120" t="s">
        <v>515</v>
      </c>
      <c r="D15" s="93" t="s">
        <v>136</v>
      </c>
      <c r="E15" s="93">
        <v>60.1</v>
      </c>
      <c r="F15" s="117"/>
      <c r="G15" s="109">
        <f t="shared" ref="G15:G16" si="2">SUM(E15*F15)</f>
        <v>0</v>
      </c>
      <c r="H15" s="16"/>
      <c r="I15" s="23"/>
      <c r="J15" s="24">
        <f t="shared" ref="J15:J16" si="3">F15*I15</f>
        <v>0</v>
      </c>
      <c r="K15" s="21"/>
    </row>
    <row r="16" spans="1:11" ht="60" customHeight="1" x14ac:dyDescent="0.15">
      <c r="A16" s="12" t="s">
        <v>308</v>
      </c>
      <c r="B16" s="22" t="s">
        <v>470</v>
      </c>
      <c r="C16" s="120" t="s">
        <v>504</v>
      </c>
      <c r="D16" s="93" t="s">
        <v>33</v>
      </c>
      <c r="E16" s="93">
        <v>3</v>
      </c>
      <c r="F16" s="117"/>
      <c r="G16" s="109">
        <f t="shared" si="2"/>
        <v>0</v>
      </c>
      <c r="H16" s="16"/>
      <c r="I16" s="23"/>
      <c r="J16" s="24">
        <f t="shared" si="3"/>
        <v>0</v>
      </c>
      <c r="K16" s="21"/>
    </row>
    <row r="17" spans="1:11" ht="60" customHeight="1" x14ac:dyDescent="0.15">
      <c r="A17" s="12" t="s">
        <v>588</v>
      </c>
      <c r="B17" s="22" t="s">
        <v>471</v>
      </c>
      <c r="C17" s="120" t="s">
        <v>504</v>
      </c>
      <c r="D17" s="93" t="s">
        <v>33</v>
      </c>
      <c r="E17" s="93">
        <v>3</v>
      </c>
      <c r="F17" s="117"/>
      <c r="G17" s="109">
        <f t="shared" ref="G17:G18" si="4">SUM(E17*F17)</f>
        <v>0</v>
      </c>
      <c r="H17" s="16"/>
      <c r="I17" s="23"/>
      <c r="J17" s="24">
        <f t="shared" ref="J17" si="5">F17*I17</f>
        <v>0</v>
      </c>
      <c r="K17" s="21"/>
    </row>
    <row r="18" spans="1:11" ht="56.25" x14ac:dyDescent="0.15">
      <c r="A18" s="12" t="s">
        <v>589</v>
      </c>
      <c r="B18" s="22" t="s">
        <v>486</v>
      </c>
      <c r="C18" s="120" t="s">
        <v>505</v>
      </c>
      <c r="D18" s="93" t="s">
        <v>33</v>
      </c>
      <c r="E18" s="93">
        <v>2</v>
      </c>
      <c r="F18" s="117"/>
      <c r="G18" s="109">
        <f t="shared" si="4"/>
        <v>0</v>
      </c>
      <c r="H18" s="16"/>
      <c r="I18" s="25"/>
      <c r="J18" s="24">
        <f t="shared" ref="J18" si="6">F18*I18</f>
        <v>0</v>
      </c>
      <c r="K18" s="21"/>
    </row>
    <row r="19" spans="1:11" ht="30" customHeight="1" x14ac:dyDescent="0.15">
      <c r="A19" s="12" t="s">
        <v>163</v>
      </c>
      <c r="B19" s="118" t="s">
        <v>178</v>
      </c>
      <c r="C19" s="68"/>
      <c r="D19" s="93" t="s">
        <v>115</v>
      </c>
      <c r="E19" s="93" t="s">
        <v>115</v>
      </c>
      <c r="F19" s="117" t="s">
        <v>115</v>
      </c>
      <c r="G19" s="122" t="s">
        <v>115</v>
      </c>
      <c r="H19" s="16"/>
      <c r="I19" s="25" t="s">
        <v>115</v>
      </c>
      <c r="J19" s="26" t="s">
        <v>115</v>
      </c>
      <c r="K19" s="195" t="s">
        <v>115</v>
      </c>
    </row>
    <row r="20" spans="1:11" ht="45" x14ac:dyDescent="0.15">
      <c r="A20" s="12" t="s">
        <v>164</v>
      </c>
      <c r="B20" s="22" t="s">
        <v>498</v>
      </c>
      <c r="C20" s="189" t="s">
        <v>500</v>
      </c>
      <c r="D20" s="93" t="s">
        <v>136</v>
      </c>
      <c r="E20" s="93">
        <v>8.6999999999999993</v>
      </c>
      <c r="F20" s="117"/>
      <c r="G20" s="109">
        <f t="shared" ref="G20:G27" si="7">SUM(E20*F20)</f>
        <v>0</v>
      </c>
      <c r="H20" s="16"/>
      <c r="I20" s="23"/>
      <c r="J20" s="24">
        <f t="shared" ref="J20:J24" si="8">F20*I20</f>
        <v>0</v>
      </c>
      <c r="K20" s="21"/>
    </row>
    <row r="21" spans="1:11" ht="48" customHeight="1" x14ac:dyDescent="0.15">
      <c r="A21" s="12" t="s">
        <v>309</v>
      </c>
      <c r="B21" s="22" t="s">
        <v>497</v>
      </c>
      <c r="C21" s="189" t="s">
        <v>501</v>
      </c>
      <c r="D21" s="93" t="s">
        <v>136</v>
      </c>
      <c r="E21" s="93">
        <v>7</v>
      </c>
      <c r="F21" s="117"/>
      <c r="G21" s="109">
        <f t="shared" si="7"/>
        <v>0</v>
      </c>
      <c r="H21" s="16"/>
      <c r="I21" s="25"/>
      <c r="J21" s="24">
        <f t="shared" si="8"/>
        <v>0</v>
      </c>
      <c r="K21" s="21"/>
    </row>
    <row r="22" spans="1:11" ht="60" customHeight="1" x14ac:dyDescent="0.15">
      <c r="A22" s="12" t="s">
        <v>310</v>
      </c>
      <c r="B22" s="22" t="s">
        <v>636</v>
      </c>
      <c r="C22" s="189" t="s">
        <v>637</v>
      </c>
      <c r="D22" s="93" t="s">
        <v>136</v>
      </c>
      <c r="E22" s="93">
        <v>10</v>
      </c>
      <c r="F22" s="117"/>
      <c r="G22" s="109">
        <f t="shared" si="7"/>
        <v>0</v>
      </c>
      <c r="H22" s="16"/>
      <c r="I22" s="25"/>
      <c r="J22" s="24">
        <f t="shared" si="8"/>
        <v>0</v>
      </c>
      <c r="K22" s="21"/>
    </row>
    <row r="23" spans="1:11" ht="50.1" customHeight="1" x14ac:dyDescent="0.15">
      <c r="A23" s="12" t="s">
        <v>311</v>
      </c>
      <c r="B23" s="22" t="s">
        <v>516</v>
      </c>
      <c r="C23" s="189" t="s">
        <v>473</v>
      </c>
      <c r="D23" s="93" t="s">
        <v>136</v>
      </c>
      <c r="E23" s="93">
        <v>139.69999999999999</v>
      </c>
      <c r="F23" s="117"/>
      <c r="G23" s="109">
        <f t="shared" si="7"/>
        <v>0</v>
      </c>
      <c r="H23" s="16"/>
      <c r="I23" s="25"/>
      <c r="J23" s="24"/>
      <c r="K23" s="21"/>
    </row>
    <row r="24" spans="1:11" ht="30" customHeight="1" x14ac:dyDescent="0.15">
      <c r="A24" s="12" t="s">
        <v>312</v>
      </c>
      <c r="B24" s="22" t="s">
        <v>474</v>
      </c>
      <c r="C24" s="189" t="s">
        <v>502</v>
      </c>
      <c r="D24" s="93" t="s">
        <v>136</v>
      </c>
      <c r="E24" s="93">
        <v>31.6</v>
      </c>
      <c r="F24" s="117"/>
      <c r="G24" s="109">
        <f t="shared" si="7"/>
        <v>0</v>
      </c>
      <c r="H24" s="16"/>
      <c r="I24" s="25"/>
      <c r="J24" s="24">
        <f t="shared" si="8"/>
        <v>0</v>
      </c>
      <c r="K24" s="21"/>
    </row>
    <row r="25" spans="1:11" ht="60" customHeight="1" x14ac:dyDescent="0.15">
      <c r="A25" s="12" t="s">
        <v>421</v>
      </c>
      <c r="B25" s="22" t="s">
        <v>481</v>
      </c>
      <c r="C25" s="120" t="s">
        <v>503</v>
      </c>
      <c r="D25" s="93" t="s">
        <v>136</v>
      </c>
      <c r="E25" s="93">
        <v>60</v>
      </c>
      <c r="F25" s="117"/>
      <c r="G25" s="109">
        <f t="shared" si="7"/>
        <v>0</v>
      </c>
      <c r="H25" s="16"/>
      <c r="I25" s="25"/>
      <c r="J25" s="26"/>
      <c r="K25" s="195"/>
    </row>
    <row r="26" spans="1:11" ht="30" customHeight="1" x14ac:dyDescent="0.15">
      <c r="A26" s="12" t="s">
        <v>422</v>
      </c>
      <c r="B26" s="22" t="s">
        <v>477</v>
      </c>
      <c r="C26" s="189" t="s">
        <v>478</v>
      </c>
      <c r="D26" s="93" t="s">
        <v>136</v>
      </c>
      <c r="E26" s="93">
        <v>81.900000000000006</v>
      </c>
      <c r="F26" s="117"/>
      <c r="G26" s="109">
        <f t="shared" ref="G26" si="9">SUM(E26*F26)</f>
        <v>0</v>
      </c>
      <c r="H26" s="16"/>
      <c r="I26" s="25"/>
      <c r="J26" s="24">
        <f t="shared" ref="J26:J27" si="10">F26*I26</f>
        <v>0</v>
      </c>
      <c r="K26" s="21"/>
    </row>
    <row r="27" spans="1:11" ht="35.1" customHeight="1" thickBot="1" x14ac:dyDescent="0.2">
      <c r="A27" s="29" t="s">
        <v>423</v>
      </c>
      <c r="B27" s="124" t="s">
        <v>475</v>
      </c>
      <c r="C27" s="215" t="s">
        <v>479</v>
      </c>
      <c r="D27" s="149" t="s">
        <v>136</v>
      </c>
      <c r="E27" s="149">
        <v>81.900000000000006</v>
      </c>
      <c r="F27" s="173"/>
      <c r="G27" s="128">
        <f t="shared" si="7"/>
        <v>0</v>
      </c>
      <c r="H27" s="16"/>
      <c r="I27" s="204"/>
      <c r="J27" s="218">
        <f t="shared" si="10"/>
        <v>0</v>
      </c>
      <c r="K27" s="27"/>
    </row>
    <row r="28" spans="1:11" ht="21" customHeight="1" thickBot="1" x14ac:dyDescent="0.2">
      <c r="A28" s="264" t="s">
        <v>297</v>
      </c>
      <c r="B28" s="265"/>
      <c r="C28" s="265"/>
      <c r="D28" s="265"/>
      <c r="E28" s="265"/>
      <c r="F28" s="266"/>
      <c r="G28" s="131">
        <f>SUM(G14:G27)</f>
        <v>0</v>
      </c>
      <c r="H28" s="16"/>
      <c r="I28" s="267"/>
      <c r="J28" s="138">
        <f>SUM(J14:J27)</f>
        <v>0</v>
      </c>
      <c r="K28" s="280"/>
    </row>
    <row r="29" spans="1:11" ht="21" customHeight="1" x14ac:dyDescent="0.15">
      <c r="A29" s="259" t="s">
        <v>298</v>
      </c>
      <c r="B29" s="260"/>
      <c r="C29" s="260"/>
      <c r="D29" s="260"/>
      <c r="E29" s="260"/>
      <c r="F29" s="261"/>
      <c r="G29" s="220">
        <f>G28</f>
        <v>0</v>
      </c>
      <c r="H29" s="16"/>
      <c r="I29" s="182"/>
      <c r="J29" s="183">
        <f>J28</f>
        <v>0</v>
      </c>
      <c r="K29" s="184"/>
    </row>
    <row r="30" spans="1:11" ht="35.1" customHeight="1" x14ac:dyDescent="0.15">
      <c r="A30" s="12" t="s">
        <v>424</v>
      </c>
      <c r="B30" s="22" t="s">
        <v>375</v>
      </c>
      <c r="C30" s="120" t="s">
        <v>418</v>
      </c>
      <c r="D30" s="93" t="s">
        <v>33</v>
      </c>
      <c r="E30" s="93">
        <v>2</v>
      </c>
      <c r="F30" s="117"/>
      <c r="G30" s="109">
        <f t="shared" ref="G30:G32" si="11">SUM(E30*F30)</f>
        <v>0</v>
      </c>
      <c r="H30" s="16"/>
      <c r="I30" s="25"/>
      <c r="J30" s="24">
        <f t="shared" ref="J30" si="12">F30*I30</f>
        <v>0</v>
      </c>
      <c r="K30" s="21"/>
    </row>
    <row r="31" spans="1:11" ht="30" customHeight="1" x14ac:dyDescent="0.15">
      <c r="A31" s="12" t="s">
        <v>472</v>
      </c>
      <c r="B31" s="22" t="s">
        <v>376</v>
      </c>
      <c r="C31" s="120" t="s">
        <v>418</v>
      </c>
      <c r="D31" s="93" t="s">
        <v>33</v>
      </c>
      <c r="E31" s="93">
        <v>2</v>
      </c>
      <c r="F31" s="117"/>
      <c r="G31" s="109">
        <f t="shared" si="11"/>
        <v>0</v>
      </c>
      <c r="H31" s="16"/>
      <c r="I31" s="25"/>
      <c r="J31" s="24">
        <f t="shared" ref="J31:J32" si="13">F31*I31</f>
        <v>0</v>
      </c>
      <c r="K31" s="21"/>
    </row>
    <row r="32" spans="1:11" ht="30" customHeight="1" x14ac:dyDescent="0.15">
      <c r="A32" s="12" t="s">
        <v>476</v>
      </c>
      <c r="B32" s="22" t="s">
        <v>642</v>
      </c>
      <c r="C32" s="120" t="s">
        <v>418</v>
      </c>
      <c r="D32" s="93" t="s">
        <v>33</v>
      </c>
      <c r="E32" s="93">
        <v>2</v>
      </c>
      <c r="F32" s="117"/>
      <c r="G32" s="109">
        <f t="shared" si="11"/>
        <v>0</v>
      </c>
      <c r="H32" s="16"/>
      <c r="I32" s="25"/>
      <c r="J32" s="24">
        <f t="shared" si="13"/>
        <v>0</v>
      </c>
      <c r="K32" s="21"/>
    </row>
    <row r="33" spans="1:11" ht="140.1" customHeight="1" x14ac:dyDescent="0.15">
      <c r="A33" s="12" t="s">
        <v>19</v>
      </c>
      <c r="B33" s="22" t="s">
        <v>405</v>
      </c>
      <c r="C33" s="31" t="s">
        <v>440</v>
      </c>
      <c r="D33" s="93" t="s">
        <v>115</v>
      </c>
      <c r="E33" s="93" t="s">
        <v>115</v>
      </c>
      <c r="F33" s="117" t="s">
        <v>115</v>
      </c>
      <c r="G33" s="122" t="s">
        <v>115</v>
      </c>
      <c r="H33" s="16"/>
      <c r="I33" s="25" t="s">
        <v>115</v>
      </c>
      <c r="J33" s="26" t="s">
        <v>115</v>
      </c>
      <c r="K33" s="195" t="s">
        <v>115</v>
      </c>
    </row>
    <row r="34" spans="1:11" ht="39.950000000000003" customHeight="1" x14ac:dyDescent="0.15">
      <c r="A34" s="12" t="s">
        <v>507</v>
      </c>
      <c r="B34" s="22" t="s">
        <v>372</v>
      </c>
      <c r="C34" s="120" t="s">
        <v>419</v>
      </c>
      <c r="D34" s="93" t="s">
        <v>136</v>
      </c>
      <c r="E34" s="93">
        <v>180</v>
      </c>
      <c r="F34" s="117"/>
      <c r="G34" s="109">
        <f t="shared" ref="G34:G37" si="14">SUM(E34*F34)</f>
        <v>0</v>
      </c>
      <c r="H34" s="16"/>
      <c r="I34" s="25"/>
      <c r="J34" s="24">
        <f t="shared" ref="J34" si="15">F34*I34</f>
        <v>0</v>
      </c>
      <c r="K34" s="195"/>
    </row>
    <row r="35" spans="1:11" ht="30" customHeight="1" x14ac:dyDescent="0.15">
      <c r="A35" s="12" t="s">
        <v>165</v>
      </c>
      <c r="B35" s="119" t="s">
        <v>267</v>
      </c>
      <c r="C35" s="120" t="s">
        <v>404</v>
      </c>
      <c r="D35" s="93" t="s">
        <v>136</v>
      </c>
      <c r="E35" s="93">
        <v>300</v>
      </c>
      <c r="F35" s="117"/>
      <c r="G35" s="109">
        <f t="shared" si="14"/>
        <v>0</v>
      </c>
      <c r="H35" s="16"/>
      <c r="I35" s="25"/>
      <c r="J35" s="24">
        <f t="shared" ref="J35:J36" si="16">F35*I35</f>
        <v>0</v>
      </c>
      <c r="K35" s="195"/>
    </row>
    <row r="36" spans="1:11" ht="30" customHeight="1" x14ac:dyDescent="0.15">
      <c r="A36" s="12" t="s">
        <v>166</v>
      </c>
      <c r="B36" s="119" t="s">
        <v>268</v>
      </c>
      <c r="C36" s="120" t="s">
        <v>404</v>
      </c>
      <c r="D36" s="93" t="s">
        <v>136</v>
      </c>
      <c r="E36" s="93">
        <v>100</v>
      </c>
      <c r="F36" s="117"/>
      <c r="G36" s="109">
        <f t="shared" si="14"/>
        <v>0</v>
      </c>
      <c r="H36" s="16"/>
      <c r="I36" s="25"/>
      <c r="J36" s="24">
        <f t="shared" si="16"/>
        <v>0</v>
      </c>
      <c r="K36" s="195"/>
    </row>
    <row r="37" spans="1:11" ht="30" customHeight="1" x14ac:dyDescent="0.15">
      <c r="A37" s="12" t="s">
        <v>167</v>
      </c>
      <c r="B37" s="119" t="s">
        <v>643</v>
      </c>
      <c r="C37" s="120" t="s">
        <v>404</v>
      </c>
      <c r="D37" s="93" t="s">
        <v>136</v>
      </c>
      <c r="E37" s="93">
        <v>20</v>
      </c>
      <c r="F37" s="117"/>
      <c r="G37" s="122">
        <f t="shared" si="14"/>
        <v>0</v>
      </c>
      <c r="H37" s="16"/>
      <c r="I37" s="25"/>
      <c r="J37" s="24">
        <f t="shared" ref="J37" si="17">F37*I37</f>
        <v>0</v>
      </c>
      <c r="K37" s="195"/>
    </row>
    <row r="38" spans="1:11" ht="39.950000000000003" customHeight="1" x14ac:dyDescent="0.15">
      <c r="A38" s="12" t="s">
        <v>168</v>
      </c>
      <c r="B38" s="22" t="s">
        <v>644</v>
      </c>
      <c r="C38" s="189" t="s">
        <v>425</v>
      </c>
      <c r="D38" s="93" t="s">
        <v>115</v>
      </c>
      <c r="E38" s="93" t="s">
        <v>115</v>
      </c>
      <c r="F38" s="117" t="s">
        <v>115</v>
      </c>
      <c r="G38" s="122" t="s">
        <v>115</v>
      </c>
      <c r="H38" s="16"/>
      <c r="I38" s="25" t="s">
        <v>115</v>
      </c>
      <c r="J38" s="26" t="s">
        <v>115</v>
      </c>
      <c r="K38" s="195" t="s">
        <v>115</v>
      </c>
    </row>
    <row r="39" spans="1:11" ht="39.950000000000003" customHeight="1" x14ac:dyDescent="0.15">
      <c r="A39" s="12" t="s">
        <v>169</v>
      </c>
      <c r="B39" s="22" t="s">
        <v>506</v>
      </c>
      <c r="C39" s="31" t="s">
        <v>241</v>
      </c>
      <c r="D39" s="93" t="s">
        <v>33</v>
      </c>
      <c r="E39" s="93">
        <v>5</v>
      </c>
      <c r="F39" s="117"/>
      <c r="G39" s="109">
        <f t="shared" ref="G39:G40" si="18">SUM(E39*F39)</f>
        <v>0</v>
      </c>
      <c r="H39" s="16"/>
      <c r="I39" s="25" t="s">
        <v>115</v>
      </c>
      <c r="J39" s="26" t="s">
        <v>115</v>
      </c>
      <c r="K39" s="195" t="s">
        <v>115</v>
      </c>
    </row>
    <row r="40" spans="1:11" ht="69.95" customHeight="1" x14ac:dyDescent="0.15">
      <c r="A40" s="12" t="s">
        <v>396</v>
      </c>
      <c r="B40" s="22" t="s">
        <v>379</v>
      </c>
      <c r="C40" s="31" t="s">
        <v>377</v>
      </c>
      <c r="D40" s="93" t="s">
        <v>136</v>
      </c>
      <c r="E40" s="93">
        <v>60</v>
      </c>
      <c r="F40" s="117"/>
      <c r="G40" s="109">
        <f t="shared" si="18"/>
        <v>0</v>
      </c>
      <c r="H40" s="16"/>
      <c r="I40" s="23"/>
      <c r="J40" s="24">
        <f>F40*I40</f>
        <v>0</v>
      </c>
      <c r="K40" s="21"/>
    </row>
    <row r="41" spans="1:11" ht="21" customHeight="1" x14ac:dyDescent="0.15">
      <c r="A41" s="235" t="s">
        <v>297</v>
      </c>
      <c r="B41" s="236"/>
      <c r="C41" s="236"/>
      <c r="D41" s="236"/>
      <c r="E41" s="236"/>
      <c r="F41" s="237"/>
      <c r="G41" s="109">
        <f>SUM(G29:G40)</f>
        <v>0</v>
      </c>
      <c r="H41" s="16"/>
      <c r="I41" s="23"/>
      <c r="J41" s="24">
        <f>SUM(J29:J40)</f>
        <v>0</v>
      </c>
      <c r="K41" s="21"/>
    </row>
    <row r="42" spans="1:11" ht="21" customHeight="1" x14ac:dyDescent="0.15">
      <c r="A42" s="235" t="s">
        <v>298</v>
      </c>
      <c r="B42" s="236"/>
      <c r="C42" s="236"/>
      <c r="D42" s="236"/>
      <c r="E42" s="236"/>
      <c r="F42" s="237"/>
      <c r="G42" s="109">
        <f>G41</f>
        <v>0</v>
      </c>
      <c r="H42" s="16"/>
      <c r="I42" s="23"/>
      <c r="J42" s="24">
        <f>J41</f>
        <v>0</v>
      </c>
      <c r="K42" s="21"/>
    </row>
    <row r="43" spans="1:11" ht="135" x14ac:dyDescent="0.15">
      <c r="A43" s="12" t="s">
        <v>590</v>
      </c>
      <c r="B43" s="22" t="s">
        <v>179</v>
      </c>
      <c r="C43" s="31" t="s">
        <v>242</v>
      </c>
      <c r="D43" s="93" t="s">
        <v>33</v>
      </c>
      <c r="E43" s="93">
        <v>20</v>
      </c>
      <c r="F43" s="117"/>
      <c r="G43" s="109">
        <f>SUM(E43*F43)</f>
        <v>0</v>
      </c>
      <c r="H43" s="16"/>
      <c r="I43" s="25"/>
      <c r="J43" s="24">
        <f>F43*I43</f>
        <v>0</v>
      </c>
      <c r="K43" s="21"/>
    </row>
    <row r="44" spans="1:11" ht="135" x14ac:dyDescent="0.15">
      <c r="A44" s="12" t="s">
        <v>20</v>
      </c>
      <c r="B44" s="22" t="s">
        <v>336</v>
      </c>
      <c r="C44" s="31" t="s">
        <v>269</v>
      </c>
      <c r="D44" s="93" t="s">
        <v>115</v>
      </c>
      <c r="E44" s="93" t="s">
        <v>115</v>
      </c>
      <c r="F44" s="117" t="s">
        <v>115</v>
      </c>
      <c r="G44" s="122" t="s">
        <v>115</v>
      </c>
      <c r="H44" s="16"/>
      <c r="I44" s="25" t="s">
        <v>115</v>
      </c>
      <c r="J44" s="26" t="s">
        <v>115</v>
      </c>
      <c r="K44" s="195" t="s">
        <v>115</v>
      </c>
    </row>
    <row r="45" spans="1:11" ht="30" customHeight="1" x14ac:dyDescent="0.15">
      <c r="A45" s="12" t="s">
        <v>170</v>
      </c>
      <c r="B45" s="118" t="s">
        <v>180</v>
      </c>
      <c r="C45" s="68"/>
      <c r="D45" s="93" t="s">
        <v>115</v>
      </c>
      <c r="E45" s="93" t="s">
        <v>115</v>
      </c>
      <c r="F45" s="117" t="s">
        <v>115</v>
      </c>
      <c r="G45" s="122" t="s">
        <v>115</v>
      </c>
      <c r="H45" s="16"/>
      <c r="I45" s="25" t="s">
        <v>115</v>
      </c>
      <c r="J45" s="26" t="s">
        <v>115</v>
      </c>
      <c r="K45" s="195" t="s">
        <v>115</v>
      </c>
    </row>
    <row r="46" spans="1:11" ht="30" customHeight="1" x14ac:dyDescent="0.15">
      <c r="A46" s="12" t="s">
        <v>171</v>
      </c>
      <c r="B46" s="22" t="s">
        <v>489</v>
      </c>
      <c r="C46" s="189" t="s">
        <v>464</v>
      </c>
      <c r="D46" s="93" t="s">
        <v>33</v>
      </c>
      <c r="E46" s="93">
        <v>1</v>
      </c>
      <c r="F46" s="117"/>
      <c r="G46" s="109">
        <f>SUM(E46*F46)</f>
        <v>0</v>
      </c>
      <c r="H46" s="16"/>
      <c r="I46" s="25"/>
      <c r="J46" s="24">
        <f t="shared" ref="J46:J48" si="19">F46*I46</f>
        <v>0</v>
      </c>
      <c r="K46" s="195"/>
    </row>
    <row r="47" spans="1:11" ht="30" customHeight="1" x14ac:dyDescent="0.15">
      <c r="A47" s="12" t="s">
        <v>322</v>
      </c>
      <c r="B47" s="119" t="s">
        <v>490</v>
      </c>
      <c r="C47" s="189" t="s">
        <v>333</v>
      </c>
      <c r="D47" s="93" t="s">
        <v>33</v>
      </c>
      <c r="E47" s="93">
        <v>1</v>
      </c>
      <c r="F47" s="117"/>
      <c r="G47" s="109">
        <f>SUM(E47*F47)</f>
        <v>0</v>
      </c>
      <c r="H47" s="16"/>
      <c r="I47" s="25"/>
      <c r="J47" s="24">
        <f t="shared" si="19"/>
        <v>0</v>
      </c>
      <c r="K47" s="195"/>
    </row>
    <row r="48" spans="1:11" ht="30" customHeight="1" x14ac:dyDescent="0.15">
      <c r="A48" s="12" t="s">
        <v>323</v>
      </c>
      <c r="B48" s="119" t="s">
        <v>491</v>
      </c>
      <c r="C48" s="189" t="s">
        <v>487</v>
      </c>
      <c r="D48" s="93" t="s">
        <v>33</v>
      </c>
      <c r="E48" s="93">
        <v>1</v>
      </c>
      <c r="F48" s="117"/>
      <c r="G48" s="109">
        <f>SUM(E48*F48)</f>
        <v>0</v>
      </c>
      <c r="H48" s="16"/>
      <c r="I48" s="25"/>
      <c r="J48" s="24">
        <f t="shared" si="19"/>
        <v>0</v>
      </c>
      <c r="K48" s="195"/>
    </row>
    <row r="49" spans="1:11" ht="30" customHeight="1" x14ac:dyDescent="0.15">
      <c r="A49" s="12" t="s">
        <v>172</v>
      </c>
      <c r="B49" s="118" t="s">
        <v>181</v>
      </c>
      <c r="C49" s="120"/>
      <c r="D49" s="93" t="s">
        <v>115</v>
      </c>
      <c r="E49" s="93" t="s">
        <v>115</v>
      </c>
      <c r="F49" s="117" t="s">
        <v>115</v>
      </c>
      <c r="G49" s="122" t="s">
        <v>115</v>
      </c>
      <c r="H49" s="16"/>
      <c r="I49" s="25" t="s">
        <v>115</v>
      </c>
      <c r="J49" s="26" t="s">
        <v>115</v>
      </c>
      <c r="K49" s="195" t="s">
        <v>115</v>
      </c>
    </row>
    <row r="50" spans="1:11" ht="30" customHeight="1" x14ac:dyDescent="0.15">
      <c r="A50" s="12" t="s">
        <v>173</v>
      </c>
      <c r="B50" s="119" t="s">
        <v>492</v>
      </c>
      <c r="C50" s="189" t="s">
        <v>464</v>
      </c>
      <c r="D50" s="93" t="s">
        <v>33</v>
      </c>
      <c r="E50" s="93">
        <v>1</v>
      </c>
      <c r="F50" s="117"/>
      <c r="G50" s="109">
        <f>SUM(E50*F50)</f>
        <v>0</v>
      </c>
      <c r="H50" s="16"/>
      <c r="I50" s="25"/>
      <c r="J50" s="24">
        <f t="shared" ref="J50:J51" si="20">F50*I50</f>
        <v>0</v>
      </c>
      <c r="K50" s="195"/>
    </row>
    <row r="51" spans="1:11" ht="30" customHeight="1" thickBot="1" x14ac:dyDescent="0.2">
      <c r="A51" s="29" t="s">
        <v>324</v>
      </c>
      <c r="B51" s="281" t="s">
        <v>493</v>
      </c>
      <c r="C51" s="215" t="s">
        <v>333</v>
      </c>
      <c r="D51" s="149" t="s">
        <v>33</v>
      </c>
      <c r="E51" s="149">
        <v>1</v>
      </c>
      <c r="F51" s="173"/>
      <c r="G51" s="128">
        <f t="shared" ref="G51" si="21">SUM(E51*F51)</f>
        <v>0</v>
      </c>
      <c r="H51" s="16"/>
      <c r="I51" s="204"/>
      <c r="J51" s="218">
        <f t="shared" si="20"/>
        <v>0</v>
      </c>
      <c r="K51" s="205"/>
    </row>
    <row r="52" spans="1:11" ht="21" customHeight="1" thickBot="1" x14ac:dyDescent="0.2">
      <c r="A52" s="264" t="s">
        <v>297</v>
      </c>
      <c r="B52" s="265"/>
      <c r="C52" s="265"/>
      <c r="D52" s="265"/>
      <c r="E52" s="265"/>
      <c r="F52" s="266"/>
      <c r="G52" s="131">
        <f>SUM(G42:G51)</f>
        <v>0</v>
      </c>
      <c r="H52" s="16"/>
      <c r="I52" s="267"/>
      <c r="J52" s="268">
        <f>SUM(J42:J51)</f>
        <v>0</v>
      </c>
      <c r="K52" s="269"/>
    </row>
    <row r="53" spans="1:11" ht="21" customHeight="1" x14ac:dyDescent="0.15">
      <c r="A53" s="259" t="s">
        <v>298</v>
      </c>
      <c r="B53" s="260"/>
      <c r="C53" s="260"/>
      <c r="D53" s="260"/>
      <c r="E53" s="260"/>
      <c r="F53" s="261"/>
      <c r="G53" s="220">
        <f>G52</f>
        <v>0</v>
      </c>
      <c r="H53" s="16"/>
      <c r="I53" s="182"/>
      <c r="J53" s="183">
        <f>J52</f>
        <v>0</v>
      </c>
      <c r="K53" s="184"/>
    </row>
    <row r="54" spans="1:11" ht="30" customHeight="1" x14ac:dyDescent="0.15">
      <c r="A54" s="12" t="s">
        <v>325</v>
      </c>
      <c r="B54" s="119" t="s">
        <v>494</v>
      </c>
      <c r="C54" s="189" t="s">
        <v>487</v>
      </c>
      <c r="D54" s="93" t="s">
        <v>33</v>
      </c>
      <c r="E54" s="93">
        <v>1</v>
      </c>
      <c r="F54" s="117"/>
      <c r="G54" s="109">
        <f t="shared" ref="G54:G56" si="22">SUM(E54*F54)</f>
        <v>0</v>
      </c>
      <c r="H54" s="16"/>
      <c r="I54" s="25"/>
      <c r="J54" s="24">
        <f t="shared" ref="J54" si="23">F54*I54</f>
        <v>0</v>
      </c>
      <c r="K54" s="195"/>
    </row>
    <row r="55" spans="1:11" ht="30" customHeight="1" x14ac:dyDescent="0.15">
      <c r="A55" s="12" t="s">
        <v>427</v>
      </c>
      <c r="B55" s="119" t="s">
        <v>495</v>
      </c>
      <c r="C55" s="189" t="s">
        <v>488</v>
      </c>
      <c r="D55" s="93" t="s">
        <v>33</v>
      </c>
      <c r="E55" s="93">
        <v>1</v>
      </c>
      <c r="F55" s="117"/>
      <c r="G55" s="109">
        <f t="shared" si="22"/>
        <v>0</v>
      </c>
      <c r="H55" s="16"/>
      <c r="I55" s="25"/>
      <c r="J55" s="24">
        <f>F55*I55</f>
        <v>0</v>
      </c>
      <c r="K55" s="21"/>
    </row>
    <row r="56" spans="1:11" ht="67.5" x14ac:dyDescent="0.15">
      <c r="A56" s="12" t="s">
        <v>359</v>
      </c>
      <c r="B56" s="22" t="s">
        <v>373</v>
      </c>
      <c r="C56" s="120" t="s">
        <v>496</v>
      </c>
      <c r="D56" s="93" t="s">
        <v>33</v>
      </c>
      <c r="E56" s="93">
        <v>26</v>
      </c>
      <c r="F56" s="117"/>
      <c r="G56" s="109">
        <f t="shared" si="22"/>
        <v>0</v>
      </c>
      <c r="H56" s="16"/>
      <c r="I56" s="25" t="s">
        <v>115</v>
      </c>
      <c r="J56" s="26" t="s">
        <v>115</v>
      </c>
      <c r="K56" s="195" t="s">
        <v>115</v>
      </c>
    </row>
    <row r="57" spans="1:11" ht="33.75" x14ac:dyDescent="0.15">
      <c r="A57" s="12" t="s">
        <v>174</v>
      </c>
      <c r="B57" s="22" t="s">
        <v>426</v>
      </c>
      <c r="C57" s="189" t="s">
        <v>370</v>
      </c>
      <c r="D57" s="93" t="s">
        <v>115</v>
      </c>
      <c r="E57" s="93" t="s">
        <v>115</v>
      </c>
      <c r="F57" s="117" t="s">
        <v>115</v>
      </c>
      <c r="G57" s="122" t="s">
        <v>115</v>
      </c>
      <c r="H57" s="16"/>
      <c r="I57" s="25" t="s">
        <v>115</v>
      </c>
      <c r="J57" s="26" t="s">
        <v>115</v>
      </c>
      <c r="K57" s="195" t="s">
        <v>115</v>
      </c>
    </row>
    <row r="58" spans="1:11" ht="33.75" x14ac:dyDescent="0.15">
      <c r="A58" s="12" t="s">
        <v>320</v>
      </c>
      <c r="B58" s="22" t="s">
        <v>406</v>
      </c>
      <c r="C58" s="207" t="s">
        <v>370</v>
      </c>
      <c r="D58" s="93" t="s">
        <v>115</v>
      </c>
      <c r="E58" s="93" t="s">
        <v>115</v>
      </c>
      <c r="F58" s="117" t="s">
        <v>115</v>
      </c>
      <c r="G58" s="122" t="s">
        <v>115</v>
      </c>
      <c r="H58" s="16"/>
      <c r="I58" s="25" t="s">
        <v>115</v>
      </c>
      <c r="J58" s="26" t="s">
        <v>115</v>
      </c>
      <c r="K58" s="195" t="s">
        <v>115</v>
      </c>
    </row>
    <row r="59" spans="1:11" ht="112.5" x14ac:dyDescent="0.15">
      <c r="A59" s="12" t="s">
        <v>326</v>
      </c>
      <c r="B59" s="22" t="s">
        <v>371</v>
      </c>
      <c r="C59" s="141" t="s">
        <v>327</v>
      </c>
      <c r="D59" s="93" t="s">
        <v>33</v>
      </c>
      <c r="E59" s="93">
        <v>30</v>
      </c>
      <c r="F59" s="117"/>
      <c r="G59" s="109">
        <f>SUM(E59*F59)</f>
        <v>0</v>
      </c>
      <c r="H59" s="16"/>
      <c r="I59" s="25" t="s">
        <v>115</v>
      </c>
      <c r="J59" s="26" t="s">
        <v>115</v>
      </c>
      <c r="K59" s="195" t="s">
        <v>115</v>
      </c>
    </row>
    <row r="60" spans="1:11" ht="78.75" x14ac:dyDescent="0.15">
      <c r="A60" s="12" t="s">
        <v>38</v>
      </c>
      <c r="B60" s="22" t="s">
        <v>295</v>
      </c>
      <c r="C60" s="31" t="s">
        <v>243</v>
      </c>
      <c r="D60" s="93" t="s">
        <v>115</v>
      </c>
      <c r="E60" s="93" t="s">
        <v>115</v>
      </c>
      <c r="F60" s="117" t="s">
        <v>115</v>
      </c>
      <c r="G60" s="122" t="s">
        <v>115</v>
      </c>
      <c r="H60" s="16"/>
      <c r="I60" s="25" t="s">
        <v>115</v>
      </c>
      <c r="J60" s="26" t="s">
        <v>115</v>
      </c>
      <c r="K60" s="195" t="s">
        <v>115</v>
      </c>
    </row>
    <row r="61" spans="1:11" ht="30" customHeight="1" x14ac:dyDescent="0.15">
      <c r="A61" s="12" t="s">
        <v>175</v>
      </c>
      <c r="B61" s="22" t="s">
        <v>362</v>
      </c>
      <c r="C61" s="68"/>
      <c r="D61" s="93" t="s">
        <v>136</v>
      </c>
      <c r="E61" s="93">
        <v>20</v>
      </c>
      <c r="F61" s="117"/>
      <c r="G61" s="109">
        <f>SUM(E61*F61)</f>
        <v>0</v>
      </c>
      <c r="H61" s="16"/>
      <c r="I61" s="25"/>
      <c r="J61" s="24">
        <f>F61*I61</f>
        <v>0</v>
      </c>
      <c r="K61" s="21"/>
    </row>
    <row r="62" spans="1:11" ht="54.95" customHeight="1" x14ac:dyDescent="0.15">
      <c r="A62" s="12" t="s">
        <v>176</v>
      </c>
      <c r="B62" s="201" t="s">
        <v>363</v>
      </c>
      <c r="C62" s="197" t="s">
        <v>364</v>
      </c>
      <c r="D62" s="198" t="s">
        <v>115</v>
      </c>
      <c r="E62" s="180" t="s">
        <v>115</v>
      </c>
      <c r="F62" s="200" t="s">
        <v>115</v>
      </c>
      <c r="G62" s="199" t="s">
        <v>115</v>
      </c>
      <c r="H62" s="16"/>
      <c r="I62" s="25" t="s">
        <v>115</v>
      </c>
      <c r="J62" s="26" t="s">
        <v>115</v>
      </c>
      <c r="K62" s="195" t="s">
        <v>115</v>
      </c>
    </row>
    <row r="63" spans="1:11" ht="30" customHeight="1" thickBot="1" x14ac:dyDescent="0.2">
      <c r="A63" s="282" t="s">
        <v>365</v>
      </c>
      <c r="B63" s="202" t="s">
        <v>367</v>
      </c>
      <c r="C63" s="172" t="s">
        <v>374</v>
      </c>
      <c r="D63" s="149" t="s">
        <v>136</v>
      </c>
      <c r="E63" s="149">
        <v>25</v>
      </c>
      <c r="F63" s="173"/>
      <c r="G63" s="128">
        <f>SUM(E63*F63)</f>
        <v>0</v>
      </c>
      <c r="H63" s="16"/>
      <c r="I63" s="204"/>
      <c r="J63" s="218">
        <f>F63*I63</f>
        <v>0</v>
      </c>
      <c r="K63" s="27"/>
    </row>
    <row r="64" spans="1:11" ht="25.5" customHeight="1" thickBot="1" x14ac:dyDescent="0.2">
      <c r="A64" s="264" t="s">
        <v>297</v>
      </c>
      <c r="B64" s="265"/>
      <c r="C64" s="265"/>
      <c r="D64" s="265"/>
      <c r="E64" s="265"/>
      <c r="F64" s="266"/>
      <c r="G64" s="131">
        <f>SUM(G53:G63)</f>
        <v>0</v>
      </c>
      <c r="H64" s="16"/>
      <c r="I64" s="267"/>
      <c r="J64" s="268">
        <f>SUM(J53:J63)</f>
        <v>0</v>
      </c>
      <c r="K64" s="269"/>
    </row>
    <row r="65" spans="1:11" ht="25.5" customHeight="1" x14ac:dyDescent="0.15">
      <c r="A65" s="259" t="s">
        <v>298</v>
      </c>
      <c r="B65" s="260"/>
      <c r="C65" s="260"/>
      <c r="D65" s="260"/>
      <c r="E65" s="260"/>
      <c r="F65" s="261"/>
      <c r="G65" s="220">
        <f>G64</f>
        <v>0</v>
      </c>
      <c r="H65" s="16"/>
      <c r="I65" s="182"/>
      <c r="J65" s="183">
        <f>J64</f>
        <v>0</v>
      </c>
      <c r="K65" s="184"/>
    </row>
    <row r="66" spans="1:11" ht="25.5" customHeight="1" x14ac:dyDescent="0.15">
      <c r="A66" s="203" t="s">
        <v>366</v>
      </c>
      <c r="B66" s="202" t="s">
        <v>508</v>
      </c>
      <c r="C66" s="120" t="s">
        <v>374</v>
      </c>
      <c r="D66" s="93" t="s">
        <v>136</v>
      </c>
      <c r="E66" s="93">
        <v>35</v>
      </c>
      <c r="F66" s="117"/>
      <c r="G66" s="109">
        <f>SUM(E66*F66)</f>
        <v>0</v>
      </c>
      <c r="H66" s="16"/>
      <c r="I66" s="25"/>
      <c r="J66" s="24">
        <f t="shared" ref="J66" si="24">F66*I66</f>
        <v>0</v>
      </c>
      <c r="K66" s="195"/>
    </row>
    <row r="67" spans="1:11" ht="56.25" x14ac:dyDescent="0.15">
      <c r="A67" s="12" t="s">
        <v>338</v>
      </c>
      <c r="B67" s="18" t="s">
        <v>339</v>
      </c>
      <c r="C67" s="125" t="s">
        <v>332</v>
      </c>
      <c r="D67" s="198" t="s">
        <v>115</v>
      </c>
      <c r="E67" s="180" t="s">
        <v>115</v>
      </c>
      <c r="F67" s="200" t="s">
        <v>115</v>
      </c>
      <c r="G67" s="199" t="s">
        <v>115</v>
      </c>
      <c r="H67" s="16"/>
      <c r="I67" s="25" t="s">
        <v>115</v>
      </c>
      <c r="J67" s="26" t="s">
        <v>115</v>
      </c>
      <c r="K67" s="195" t="s">
        <v>115</v>
      </c>
    </row>
    <row r="68" spans="1:11" ht="56.25" x14ac:dyDescent="0.15">
      <c r="A68" s="29" t="s">
        <v>340</v>
      </c>
      <c r="B68" s="124" t="s">
        <v>182</v>
      </c>
      <c r="C68" s="125" t="s">
        <v>378</v>
      </c>
      <c r="D68" s="126" t="s">
        <v>33</v>
      </c>
      <c r="E68" s="149">
        <v>6</v>
      </c>
      <c r="F68" s="173"/>
      <c r="G68" s="109">
        <f>SUM(E68*F68)</f>
        <v>0</v>
      </c>
      <c r="H68" s="16"/>
      <c r="I68" s="25"/>
      <c r="J68" s="24">
        <f>F68*I68</f>
        <v>0</v>
      </c>
      <c r="K68" s="195"/>
    </row>
    <row r="69" spans="1:11" ht="78.75" x14ac:dyDescent="0.15">
      <c r="A69" s="29" t="s">
        <v>429</v>
      </c>
      <c r="B69" s="124" t="s">
        <v>512</v>
      </c>
      <c r="C69" s="125" t="s">
        <v>513</v>
      </c>
      <c r="D69" s="214" t="s">
        <v>115</v>
      </c>
      <c r="E69" s="149" t="s">
        <v>115</v>
      </c>
      <c r="F69" s="173" t="s">
        <v>514</v>
      </c>
      <c r="G69" s="109"/>
      <c r="H69" s="16"/>
      <c r="I69" s="25"/>
      <c r="J69" s="24"/>
      <c r="K69" s="195"/>
    </row>
    <row r="70" spans="1:11" ht="30" customHeight="1" x14ac:dyDescent="0.15">
      <c r="A70" s="29" t="s">
        <v>511</v>
      </c>
      <c r="B70" s="124" t="s">
        <v>319</v>
      </c>
      <c r="C70" s="125" t="s">
        <v>370</v>
      </c>
      <c r="D70" s="198" t="s">
        <v>115</v>
      </c>
      <c r="E70" s="180" t="s">
        <v>115</v>
      </c>
      <c r="F70" s="200" t="s">
        <v>115</v>
      </c>
      <c r="G70" s="199" t="s">
        <v>115</v>
      </c>
      <c r="H70" s="16"/>
      <c r="I70" s="25" t="s">
        <v>115</v>
      </c>
      <c r="J70" s="26" t="s">
        <v>115</v>
      </c>
      <c r="K70" s="195" t="s">
        <v>115</v>
      </c>
    </row>
    <row r="71" spans="1:11" ht="33.75" x14ac:dyDescent="0.15">
      <c r="A71" s="29" t="s">
        <v>341</v>
      </c>
      <c r="B71" s="185" t="s">
        <v>342</v>
      </c>
      <c r="C71" s="125" t="s">
        <v>381</v>
      </c>
      <c r="D71" s="149" t="s">
        <v>115</v>
      </c>
      <c r="E71" s="149" t="s">
        <v>115</v>
      </c>
      <c r="F71" s="173" t="s">
        <v>115</v>
      </c>
      <c r="G71" s="176" t="s">
        <v>115</v>
      </c>
      <c r="H71" s="16"/>
      <c r="I71" s="25" t="s">
        <v>115</v>
      </c>
      <c r="J71" s="26" t="s">
        <v>115</v>
      </c>
      <c r="K71" s="195" t="s">
        <v>115</v>
      </c>
    </row>
    <row r="72" spans="1:11" ht="30" customHeight="1" x14ac:dyDescent="0.15">
      <c r="A72" s="29" t="s">
        <v>343</v>
      </c>
      <c r="B72" s="124" t="s">
        <v>380</v>
      </c>
      <c r="C72" s="125" t="s">
        <v>386</v>
      </c>
      <c r="D72" s="126" t="s">
        <v>136</v>
      </c>
      <c r="E72" s="126">
        <v>30</v>
      </c>
      <c r="F72" s="173"/>
      <c r="G72" s="109">
        <f>SUM(E72*F72)</f>
        <v>0</v>
      </c>
      <c r="H72" s="16"/>
      <c r="I72" s="25"/>
      <c r="J72" s="24">
        <f t="shared" ref="J72:J77" si="25">F72*I72</f>
        <v>0</v>
      </c>
      <c r="K72" s="21"/>
    </row>
    <row r="73" spans="1:11" ht="30" customHeight="1" x14ac:dyDescent="0.15">
      <c r="A73" s="29" t="s">
        <v>344</v>
      </c>
      <c r="B73" s="202" t="s">
        <v>383</v>
      </c>
      <c r="C73" s="125" t="s">
        <v>386</v>
      </c>
      <c r="D73" s="126" t="s">
        <v>33</v>
      </c>
      <c r="E73" s="126">
        <v>4</v>
      </c>
      <c r="F73" s="127"/>
      <c r="G73" s="128">
        <f>SUM(E73*F73)</f>
        <v>0</v>
      </c>
      <c r="H73" s="16"/>
      <c r="I73" s="25"/>
      <c r="J73" s="24">
        <f t="shared" si="25"/>
        <v>0</v>
      </c>
      <c r="K73" s="21"/>
    </row>
    <row r="74" spans="1:11" ht="33.75" x14ac:dyDescent="0.15">
      <c r="A74" s="203" t="s">
        <v>382</v>
      </c>
      <c r="B74" s="124" t="s">
        <v>337</v>
      </c>
      <c r="C74" s="120" t="s">
        <v>386</v>
      </c>
      <c r="D74" s="93" t="s">
        <v>33</v>
      </c>
      <c r="E74" s="93">
        <v>3</v>
      </c>
      <c r="F74" s="117"/>
      <c r="G74" s="109">
        <f>SUM(E74*F74)</f>
        <v>0</v>
      </c>
      <c r="H74" s="16"/>
      <c r="I74" s="25"/>
      <c r="J74" s="24">
        <f t="shared" si="25"/>
        <v>0</v>
      </c>
      <c r="K74" s="21"/>
    </row>
    <row r="75" spans="1:11" ht="33.75" x14ac:dyDescent="0.15">
      <c r="A75" s="203" t="s">
        <v>591</v>
      </c>
      <c r="B75" s="124" t="s">
        <v>337</v>
      </c>
      <c r="C75" s="120" t="s">
        <v>386</v>
      </c>
      <c r="D75" s="93" t="s">
        <v>33</v>
      </c>
      <c r="E75" s="93">
        <v>3</v>
      </c>
      <c r="F75" s="117"/>
      <c r="G75" s="109">
        <f>SUM(E75*F75)</f>
        <v>0</v>
      </c>
      <c r="H75" s="16"/>
      <c r="I75" s="25"/>
      <c r="J75" s="24">
        <f t="shared" si="25"/>
        <v>0</v>
      </c>
      <c r="K75" s="21"/>
    </row>
    <row r="76" spans="1:11" ht="69.95" customHeight="1" x14ac:dyDescent="0.15">
      <c r="A76" s="203" t="s">
        <v>543</v>
      </c>
      <c r="B76" s="185" t="s">
        <v>544</v>
      </c>
      <c r="C76" s="120" t="s">
        <v>557</v>
      </c>
      <c r="D76" s="149" t="s">
        <v>115</v>
      </c>
      <c r="E76" s="149" t="s">
        <v>115</v>
      </c>
      <c r="F76" s="173" t="s">
        <v>115</v>
      </c>
      <c r="G76" s="176" t="s">
        <v>115</v>
      </c>
      <c r="H76" s="16"/>
      <c r="I76" s="25" t="s">
        <v>115</v>
      </c>
      <c r="J76" s="26" t="s">
        <v>115</v>
      </c>
      <c r="K76" s="195" t="s">
        <v>115</v>
      </c>
    </row>
    <row r="77" spans="1:11" ht="39.950000000000003" customHeight="1" x14ac:dyDescent="0.15">
      <c r="A77" s="203" t="s">
        <v>549</v>
      </c>
      <c r="B77" s="124" t="s">
        <v>551</v>
      </c>
      <c r="C77" s="120" t="s">
        <v>578</v>
      </c>
      <c r="D77" s="93" t="s">
        <v>552</v>
      </c>
      <c r="E77" s="93">
        <v>64</v>
      </c>
      <c r="F77" s="117"/>
      <c r="G77" s="109">
        <f>SUM(E77*F77)</f>
        <v>0</v>
      </c>
      <c r="H77" s="16"/>
      <c r="I77" s="25"/>
      <c r="J77" s="24">
        <f t="shared" si="25"/>
        <v>0</v>
      </c>
      <c r="K77" s="21"/>
    </row>
    <row r="78" spans="1:11" ht="39.950000000000003" customHeight="1" thickBot="1" x14ac:dyDescent="0.2">
      <c r="A78" s="203" t="s">
        <v>550</v>
      </c>
      <c r="B78" s="124" t="s">
        <v>553</v>
      </c>
      <c r="C78" s="120" t="s">
        <v>574</v>
      </c>
      <c r="D78" s="93" t="s">
        <v>33</v>
      </c>
      <c r="E78" s="93">
        <v>64</v>
      </c>
      <c r="F78" s="117"/>
      <c r="G78" s="109">
        <f>SUM(E78*F78)</f>
        <v>0</v>
      </c>
      <c r="H78" s="16"/>
      <c r="I78" s="25"/>
      <c r="J78" s="24">
        <f t="shared" ref="J78" si="26">F78*I78</f>
        <v>0</v>
      </c>
      <c r="K78" s="21"/>
    </row>
    <row r="79" spans="1:11" ht="25.5" customHeight="1" thickBot="1" x14ac:dyDescent="0.2">
      <c r="A79" s="129" t="s">
        <v>6</v>
      </c>
      <c r="B79" s="238" t="s">
        <v>183</v>
      </c>
      <c r="C79" s="239"/>
      <c r="D79" s="239"/>
      <c r="E79" s="239"/>
      <c r="F79" s="240"/>
      <c r="G79" s="131">
        <f>SUM(G65:G78)</f>
        <v>0</v>
      </c>
      <c r="H79" s="16"/>
      <c r="I79" s="37"/>
      <c r="J79" s="132">
        <f>SUM(J65:J78)</f>
        <v>0</v>
      </c>
      <c r="K79" s="38"/>
    </row>
    <row r="80" spans="1:11" x14ac:dyDescent="0.15">
      <c r="A80" s="55"/>
      <c r="H80" s="16"/>
    </row>
    <row r="81" spans="1:8" x14ac:dyDescent="0.15">
      <c r="A81" s="55"/>
      <c r="H81" s="16"/>
    </row>
    <row r="82" spans="1:8" x14ac:dyDescent="0.15">
      <c r="A82" s="55"/>
      <c r="H82" s="16"/>
    </row>
    <row r="83" spans="1:8" x14ac:dyDescent="0.15">
      <c r="A83" s="55"/>
    </row>
    <row r="84" spans="1:8" x14ac:dyDescent="0.15">
      <c r="A84" s="55"/>
    </row>
    <row r="85" spans="1:8" x14ac:dyDescent="0.15">
      <c r="A85" s="55"/>
    </row>
    <row r="86" spans="1:8" x14ac:dyDescent="0.15">
      <c r="A86" s="55"/>
    </row>
    <row r="87" spans="1:8" x14ac:dyDescent="0.15">
      <c r="A87" s="55"/>
    </row>
    <row r="88" spans="1:8" x14ac:dyDescent="0.15">
      <c r="A88" s="55"/>
    </row>
    <row r="89" spans="1:8" x14ac:dyDescent="0.15">
      <c r="A89" s="55"/>
    </row>
    <row r="90" spans="1:8" x14ac:dyDescent="0.15">
      <c r="A90" s="55"/>
    </row>
    <row r="91" spans="1:8" x14ac:dyDescent="0.15">
      <c r="A91" s="55"/>
    </row>
    <row r="92" spans="1:8" x14ac:dyDescent="0.15">
      <c r="A92" s="55"/>
    </row>
    <row r="93" spans="1:8" x14ac:dyDescent="0.15">
      <c r="A93" s="55"/>
    </row>
    <row r="94" spans="1:8" x14ac:dyDescent="0.15">
      <c r="A94" s="55"/>
    </row>
    <row r="95" spans="1:8" x14ac:dyDescent="0.15">
      <c r="A95" s="55"/>
    </row>
    <row r="96" spans="1:8" x14ac:dyDescent="0.15">
      <c r="A96" s="55"/>
    </row>
    <row r="97" spans="1:1" x14ac:dyDescent="0.15">
      <c r="A97" s="55"/>
    </row>
    <row r="98" spans="1:1" x14ac:dyDescent="0.15">
      <c r="A98" s="55"/>
    </row>
  </sheetData>
  <customSheetViews>
    <customSheetView guid="{CEF9E94D-F041-40F5-9C94-63331B8BA93F}" showGridLines="0" zeroValues="0">
      <selection activeCell="B31" sqref="B31"/>
      <colBreaks count="1" manualBreakCount="1">
        <brk id="7" max="8" man="1"/>
      </colBreaks>
      <pageMargins left="0.6692913385826772" right="0.62992125984251968" top="0.98425196850393704" bottom="0.78740157480314965" header="0.70866141732283472" footer="0.51181102362204722"/>
      <pageSetup paperSize="9" scale="98" firstPageNumber="10" orientation="landscape" r:id="rId1"/>
      <headerFooter alignWithMargins="0">
        <oddHeader>&amp;L&amp;8Esbjerg Forsyning A/S&amp;C&amp;12Bilag 1 - &amp;A</oddHeader>
        <oddFooter>&amp;C- &amp;P -</oddFooter>
      </headerFooter>
    </customSheetView>
  </customSheetViews>
  <mergeCells count="12">
    <mergeCell ref="A64:F64"/>
    <mergeCell ref="A65:F65"/>
    <mergeCell ref="B79:F79"/>
    <mergeCell ref="I2:K2"/>
    <mergeCell ref="A41:F41"/>
    <mergeCell ref="A52:F52"/>
    <mergeCell ref="A53:F53"/>
    <mergeCell ref="A2:G2"/>
    <mergeCell ref="A14:F14"/>
    <mergeCell ref="A28:F28"/>
    <mergeCell ref="A29:F29"/>
    <mergeCell ref="A42:F42"/>
  </mergeCells>
  <phoneticPr fontId="0" type="noConversion"/>
  <printOptions horizontalCentered="1"/>
  <pageMargins left="0.39370078740157483" right="0.39370078740157483" top="0.98425196850393704" bottom="0.78740157480314965" header="0.51181102362204722" footer="0.51181102362204722"/>
  <pageSetup paperSize="9" scale="66" firstPageNumber="12" orientation="landscape" useFirstPageNumber="1" r:id="rId2"/>
  <headerFooter alignWithMargins="0">
    <oddHeader>&amp;L&amp;"Verdana,normal"&amp;9DIN Forsyning A/S&amp;C&amp;"Verdana,fed"Bilag 1 - &amp;A</oddHeader>
  </headerFooter>
  <rowBreaks count="5" manualBreakCount="5">
    <brk id="13" max="6" man="1"/>
    <brk id="28" max="6" man="1"/>
    <brk id="41" max="6" man="1"/>
    <brk id="52" max="6" man="1"/>
    <brk id="64" max="6" man="1"/>
  </rowBreaks>
  <colBreaks count="1" manualBreakCount="1">
    <brk id="7" max="8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4"/>
  <sheetViews>
    <sheetView showGridLines="0" showZeros="0" view="pageBreakPreview" topLeftCell="A5" zoomScaleNormal="100" zoomScaleSheetLayoutView="100" workbookViewId="0">
      <selection activeCell="A7" sqref="A7:E7"/>
    </sheetView>
  </sheetViews>
  <sheetFormatPr defaultRowHeight="11.25" x14ac:dyDescent="0.15"/>
  <cols>
    <col min="1" max="1" width="8.28515625" style="42" customWidth="1"/>
    <col min="2" max="2" width="38.5703125" style="41" customWidth="1"/>
    <col min="3" max="3" width="36.140625" style="41" customWidth="1"/>
    <col min="4" max="4" width="7.5703125" style="42" customWidth="1"/>
    <col min="5" max="5" width="8.28515625" style="42" customWidth="1"/>
    <col min="6" max="6" width="11.28515625" style="41" customWidth="1"/>
    <col min="7" max="7" width="14.7109375" style="41" customWidth="1"/>
    <col min="8" max="8" width="2.140625" style="41" customWidth="1"/>
    <col min="9" max="9" width="8.28515625" style="41" customWidth="1"/>
    <col min="10" max="10" width="14.7109375" style="41" customWidth="1"/>
    <col min="11" max="11" width="7.7109375" style="41" customWidth="1"/>
    <col min="12" max="13" width="9.140625" style="41"/>
    <col min="14" max="14" width="7.7109375" style="41" customWidth="1"/>
    <col min="15" max="15" width="36" style="41" bestFit="1" customWidth="1"/>
    <col min="16" max="16" width="6.28515625" style="41" customWidth="1"/>
    <col min="17" max="17" width="5.28515625" style="41" customWidth="1"/>
    <col min="18" max="19" width="14.42578125" style="41" bestFit="1" customWidth="1"/>
    <col min="20" max="20" width="2.140625" style="41" customWidth="1"/>
    <col min="21" max="22" width="9.85546875" style="41" customWidth="1"/>
    <col min="23" max="23" width="27.140625" style="41" customWidth="1"/>
    <col min="24" max="16384" width="9.140625" style="41"/>
  </cols>
  <sheetData>
    <row r="1" spans="1:20" ht="7.5" customHeight="1" thickBot="1" x14ac:dyDescent="0.2">
      <c r="H1" s="16"/>
      <c r="N1" s="42"/>
      <c r="P1" s="42"/>
      <c r="Q1" s="42"/>
      <c r="T1" s="16"/>
    </row>
    <row r="2" spans="1:20" ht="15.75" customHeight="1" x14ac:dyDescent="0.15">
      <c r="A2" s="241" t="s">
        <v>13</v>
      </c>
      <c r="B2" s="242"/>
      <c r="C2" s="242"/>
      <c r="D2" s="242"/>
      <c r="E2" s="242"/>
      <c r="F2" s="242"/>
      <c r="G2" s="243"/>
      <c r="H2" s="16"/>
      <c r="I2" s="241" t="s">
        <v>15</v>
      </c>
      <c r="J2" s="242"/>
      <c r="K2" s="243"/>
    </row>
    <row r="3" spans="1:20" ht="16.5" customHeight="1" thickBot="1" x14ac:dyDescent="0.2">
      <c r="A3" s="32" t="s">
        <v>43</v>
      </c>
      <c r="B3" s="83" t="s">
        <v>10</v>
      </c>
      <c r="C3" s="83" t="s">
        <v>17</v>
      </c>
      <c r="D3" s="83" t="s">
        <v>2</v>
      </c>
      <c r="E3" s="83" t="s">
        <v>11</v>
      </c>
      <c r="F3" s="84" t="s">
        <v>160</v>
      </c>
      <c r="G3" s="85" t="s">
        <v>6</v>
      </c>
      <c r="H3" s="15"/>
      <c r="I3" s="136" t="s">
        <v>11</v>
      </c>
      <c r="J3" s="83" t="s">
        <v>6</v>
      </c>
      <c r="K3" s="137" t="s">
        <v>12</v>
      </c>
    </row>
    <row r="4" spans="1:20" ht="21" customHeight="1" x14ac:dyDescent="0.15">
      <c r="A4" s="17" t="s">
        <v>39</v>
      </c>
      <c r="B4" s="86" t="s">
        <v>88</v>
      </c>
      <c r="C4" s="87"/>
      <c r="D4" s="87"/>
      <c r="E4" s="87"/>
      <c r="F4" s="87"/>
      <c r="G4" s="108"/>
      <c r="H4" s="16"/>
      <c r="I4" s="88"/>
      <c r="J4" s="105"/>
      <c r="K4" s="89"/>
    </row>
    <row r="5" spans="1:20" ht="80.25" customHeight="1" x14ac:dyDescent="0.15">
      <c r="A5" s="12"/>
      <c r="B5" s="22" t="s">
        <v>349</v>
      </c>
      <c r="C5" s="31" t="s">
        <v>270</v>
      </c>
      <c r="D5" s="93" t="s">
        <v>115</v>
      </c>
      <c r="E5" s="93" t="s">
        <v>115</v>
      </c>
      <c r="F5" s="117" t="s">
        <v>115</v>
      </c>
      <c r="G5" s="122" t="s">
        <v>115</v>
      </c>
      <c r="H5" s="16"/>
      <c r="I5" s="25" t="s">
        <v>115</v>
      </c>
      <c r="J5" s="26" t="s">
        <v>115</v>
      </c>
      <c r="K5" s="195" t="s">
        <v>115</v>
      </c>
    </row>
    <row r="6" spans="1:20" ht="30" customHeight="1" x14ac:dyDescent="0.15">
      <c r="A6" s="12" t="s">
        <v>27</v>
      </c>
      <c r="B6" s="18" t="s">
        <v>184</v>
      </c>
      <c r="C6" s="68"/>
      <c r="D6" s="93" t="s">
        <v>115</v>
      </c>
      <c r="E6" s="93" t="s">
        <v>115</v>
      </c>
      <c r="F6" s="117" t="s">
        <v>115</v>
      </c>
      <c r="G6" s="122" t="s">
        <v>115</v>
      </c>
      <c r="H6" s="16"/>
      <c r="I6" s="25" t="s">
        <v>115</v>
      </c>
      <c r="J6" s="26" t="s">
        <v>115</v>
      </c>
      <c r="K6" s="195" t="s">
        <v>115</v>
      </c>
    </row>
    <row r="7" spans="1:20" ht="30" customHeight="1" x14ac:dyDescent="0.15">
      <c r="A7" s="12" t="s">
        <v>346</v>
      </c>
      <c r="B7" s="22" t="s">
        <v>633</v>
      </c>
      <c r="C7" s="120" t="s">
        <v>348</v>
      </c>
      <c r="D7" s="149" t="s">
        <v>596</v>
      </c>
      <c r="E7" s="93">
        <v>120</v>
      </c>
      <c r="F7" s="107"/>
      <c r="G7" s="109">
        <f>E7*F7</f>
        <v>0</v>
      </c>
      <c r="H7" s="16"/>
      <c r="I7" s="23"/>
      <c r="J7" s="24">
        <f t="shared" ref="J7:J8" si="0">F7*I7</f>
        <v>0</v>
      </c>
      <c r="K7" s="21"/>
    </row>
    <row r="8" spans="1:20" ht="30" customHeight="1" x14ac:dyDescent="0.15">
      <c r="A8" s="12" t="s">
        <v>595</v>
      </c>
      <c r="B8" s="22" t="s">
        <v>594</v>
      </c>
      <c r="C8" s="120" t="s">
        <v>348</v>
      </c>
      <c r="D8" s="93" t="s">
        <v>596</v>
      </c>
      <c r="E8" s="93">
        <v>21</v>
      </c>
      <c r="F8" s="107"/>
      <c r="G8" s="109">
        <f>E8*F8</f>
        <v>0</v>
      </c>
      <c r="H8" s="16"/>
      <c r="I8" s="23"/>
      <c r="J8" s="24">
        <f t="shared" si="0"/>
        <v>0</v>
      </c>
      <c r="K8" s="21"/>
    </row>
    <row r="9" spans="1:20" ht="30" customHeight="1" x14ac:dyDescent="0.15">
      <c r="A9" s="12" t="s">
        <v>28</v>
      </c>
      <c r="B9" s="18" t="s">
        <v>352</v>
      </c>
      <c r="C9" s="68"/>
      <c r="D9" s="95" t="s">
        <v>115</v>
      </c>
      <c r="E9" s="93" t="s">
        <v>115</v>
      </c>
      <c r="F9" s="117" t="s">
        <v>115</v>
      </c>
      <c r="G9" s="122" t="s">
        <v>115</v>
      </c>
      <c r="H9" s="16"/>
      <c r="I9" s="25" t="s">
        <v>115</v>
      </c>
      <c r="J9" s="26" t="s">
        <v>115</v>
      </c>
      <c r="K9" s="195" t="s">
        <v>115</v>
      </c>
    </row>
    <row r="10" spans="1:20" ht="30" customHeight="1" thickBot="1" x14ac:dyDescent="0.2">
      <c r="A10" s="12" t="s">
        <v>353</v>
      </c>
      <c r="B10" s="22" t="s">
        <v>435</v>
      </c>
      <c r="C10" s="68"/>
      <c r="D10" s="210" t="s">
        <v>596</v>
      </c>
      <c r="E10" s="93">
        <v>4.5</v>
      </c>
      <c r="F10" s="107"/>
      <c r="G10" s="109">
        <f>E10*F10</f>
        <v>0</v>
      </c>
      <c r="H10" s="16"/>
      <c r="I10" s="23"/>
      <c r="J10" s="24">
        <f t="shared" ref="J10" si="1">F10*I10</f>
        <v>0</v>
      </c>
      <c r="K10" s="21"/>
    </row>
    <row r="11" spans="1:20" ht="25.5" customHeight="1" thickBot="1" x14ac:dyDescent="0.2">
      <c r="A11" s="129" t="s">
        <v>6</v>
      </c>
      <c r="B11" s="247" t="s">
        <v>185</v>
      </c>
      <c r="C11" s="247"/>
      <c r="D11" s="130"/>
      <c r="E11" s="130"/>
      <c r="F11" s="130"/>
      <c r="G11" s="131">
        <f>SUM(G5:G10)</f>
        <v>0</v>
      </c>
      <c r="H11" s="16"/>
      <c r="I11" s="37"/>
      <c r="J11" s="132">
        <f>SUM(J5:J10)</f>
        <v>0</v>
      </c>
      <c r="K11" s="38"/>
    </row>
    <row r="12" spans="1:20" s="66" customFormat="1" hidden="1" x14ac:dyDescent="0.2">
      <c r="A12" s="60" t="s">
        <v>6</v>
      </c>
      <c r="B12" s="67"/>
      <c r="C12" s="139"/>
      <c r="D12" s="140"/>
      <c r="E12" s="140"/>
      <c r="F12" s="140"/>
      <c r="G12" s="70"/>
      <c r="H12" s="63"/>
      <c r="I12" s="64"/>
      <c r="J12" s="65"/>
      <c r="K12" s="64"/>
    </row>
    <row r="13" spans="1:20" s="66" customFormat="1" hidden="1" x14ac:dyDescent="0.2">
      <c r="A13" s="71"/>
      <c r="B13" s="72"/>
      <c r="C13" s="73"/>
      <c r="D13" s="74"/>
      <c r="E13" s="74"/>
      <c r="F13" s="74"/>
      <c r="G13" s="75"/>
      <c r="H13" s="63"/>
      <c r="I13" s="64"/>
      <c r="J13" s="65"/>
      <c r="K13" s="64"/>
    </row>
    <row r="14" spans="1:20" s="66" customFormat="1" hidden="1" x14ac:dyDescent="0.2">
      <c r="A14" s="71"/>
      <c r="B14" s="67"/>
      <c r="C14" s="68"/>
      <c r="D14" s="69"/>
      <c r="E14" s="69"/>
      <c r="F14" s="69"/>
      <c r="G14" s="76"/>
      <c r="H14" s="63"/>
      <c r="I14" s="64"/>
      <c r="J14" s="65"/>
      <c r="K14" s="64"/>
    </row>
    <row r="15" spans="1:20" s="66" customFormat="1" hidden="1" x14ac:dyDescent="0.2">
      <c r="A15" s="79"/>
      <c r="B15" s="67"/>
      <c r="C15" s="68"/>
      <c r="D15" s="69"/>
      <c r="E15" s="69"/>
      <c r="F15" s="69"/>
      <c r="G15" s="76"/>
      <c r="H15" s="63"/>
      <c r="I15" s="64"/>
      <c r="J15" s="65"/>
      <c r="K15" s="64"/>
    </row>
    <row r="16" spans="1:20" x14ac:dyDescent="0.15">
      <c r="A16" s="80"/>
      <c r="H16" s="16"/>
    </row>
    <row r="17" spans="1:1" x14ac:dyDescent="0.15">
      <c r="A17" s="55"/>
    </row>
    <row r="18" spans="1:1" x14ac:dyDescent="0.15">
      <c r="A18" s="55"/>
    </row>
    <row r="19" spans="1:1" x14ac:dyDescent="0.15">
      <c r="A19" s="55"/>
    </row>
    <row r="20" spans="1:1" x14ac:dyDescent="0.15">
      <c r="A20" s="55"/>
    </row>
    <row r="21" spans="1:1" x14ac:dyDescent="0.15">
      <c r="A21" s="55"/>
    </row>
    <row r="22" spans="1:1" x14ac:dyDescent="0.15">
      <c r="A22" s="55"/>
    </row>
    <row r="23" spans="1:1" x14ac:dyDescent="0.15">
      <c r="A23" s="55"/>
    </row>
    <row r="24" spans="1:1" x14ac:dyDescent="0.15">
      <c r="A24" s="55"/>
    </row>
    <row r="25" spans="1:1" x14ac:dyDescent="0.15">
      <c r="A25" s="55"/>
    </row>
    <row r="26" spans="1:1" x14ac:dyDescent="0.15">
      <c r="A26" s="55"/>
    </row>
    <row r="27" spans="1:1" x14ac:dyDescent="0.15">
      <c r="A27" s="55"/>
    </row>
    <row r="28" spans="1:1" x14ac:dyDescent="0.15">
      <c r="A28" s="55"/>
    </row>
    <row r="29" spans="1:1" x14ac:dyDescent="0.15">
      <c r="A29" s="55"/>
    </row>
    <row r="30" spans="1:1" x14ac:dyDescent="0.15">
      <c r="A30" s="55"/>
    </row>
    <row r="31" spans="1:1" x14ac:dyDescent="0.15">
      <c r="A31" s="55"/>
    </row>
    <row r="32" spans="1:1" x14ac:dyDescent="0.15">
      <c r="A32" s="55"/>
    </row>
    <row r="33" spans="1:1" x14ac:dyDescent="0.15">
      <c r="A33" s="55"/>
    </row>
    <row r="34" spans="1:1" x14ac:dyDescent="0.15">
      <c r="A34" s="55"/>
    </row>
  </sheetData>
  <customSheetViews>
    <customSheetView guid="{CEF9E94D-F041-40F5-9C94-63331B8BA93F}" showGridLines="0" zeroValues="0" hiddenRows="1">
      <selection activeCell="C6" sqref="C6"/>
      <colBreaks count="1" manualBreakCount="1">
        <brk id="7" max="27" man="1"/>
      </colBreaks>
      <pageMargins left="0.6692913385826772" right="0.62992125984251968" top="0.98425196850393704" bottom="0.78740157480314965" header="0.70866141732283472" footer="0.51181102362204722"/>
      <pageSetup paperSize="9" scale="98" firstPageNumber="11" orientation="landscape" r:id="rId1"/>
      <headerFooter alignWithMargins="0">
        <oddHeader>&amp;L&amp;8Esbjerg Forsyning A/S&amp;C&amp;12Bilag 1 - &amp;A</oddHeader>
        <oddFooter>&amp;C- &amp;P -</oddFooter>
      </headerFooter>
    </customSheetView>
  </customSheetViews>
  <mergeCells count="3">
    <mergeCell ref="A2:G2"/>
    <mergeCell ref="I2:K2"/>
    <mergeCell ref="B11:C11"/>
  </mergeCells>
  <phoneticPr fontId="0" type="noConversion"/>
  <printOptions horizontalCentered="1" gridLinesSet="0"/>
  <pageMargins left="0.39370078740157483" right="0.39370078740157483" top="0.98425196850393704" bottom="0.78740157480314965" header="0.51181102362204722" footer="0.51181102362204722"/>
  <pageSetup paperSize="9" scale="71" firstPageNumber="16" orientation="landscape" useFirstPageNumber="1" r:id="rId2"/>
  <headerFooter alignWithMargins="0">
    <oddHeader>&amp;L&amp;"Verdana,normal"&amp;9DIN Forsyning A/S&amp;C&amp;"Verdana,fed"Bilag 1 -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0"/>
  <sheetViews>
    <sheetView showGridLines="0" showZeros="0" view="pageBreakPreview" zoomScaleNormal="100" zoomScaleSheetLayoutView="100" workbookViewId="0">
      <selection activeCell="A12" sqref="A12:E12"/>
    </sheetView>
  </sheetViews>
  <sheetFormatPr defaultRowHeight="11.25" x14ac:dyDescent="0.15"/>
  <cols>
    <col min="1" max="1" width="8.28515625" style="42" customWidth="1"/>
    <col min="2" max="2" width="38.5703125" style="41" customWidth="1"/>
    <col min="3" max="3" width="36.140625" style="41" customWidth="1"/>
    <col min="4" max="4" width="7.5703125" style="42" customWidth="1"/>
    <col min="5" max="5" width="8.28515625" style="42" customWidth="1"/>
    <col min="6" max="6" width="11.28515625" style="42" customWidth="1"/>
    <col min="7" max="7" width="14.7109375" style="41" customWidth="1"/>
    <col min="8" max="8" width="2.140625" style="41" customWidth="1"/>
    <col min="9" max="9" width="8.28515625" style="41" customWidth="1"/>
    <col min="10" max="10" width="14.7109375" style="41" customWidth="1"/>
    <col min="11" max="11" width="7.7109375" style="41" customWidth="1"/>
    <col min="12" max="16384" width="9.140625" style="41"/>
  </cols>
  <sheetData>
    <row r="1" spans="1:11" ht="7.5" customHeight="1" thickBot="1" x14ac:dyDescent="0.2">
      <c r="H1" s="16"/>
    </row>
    <row r="2" spans="1:11" ht="15.75" customHeight="1" x14ac:dyDescent="0.15">
      <c r="A2" s="241" t="s">
        <v>13</v>
      </c>
      <c r="B2" s="242"/>
      <c r="C2" s="242"/>
      <c r="D2" s="242"/>
      <c r="E2" s="242"/>
      <c r="F2" s="242"/>
      <c r="G2" s="243"/>
      <c r="H2" s="16"/>
      <c r="I2" s="241" t="s">
        <v>15</v>
      </c>
      <c r="J2" s="242"/>
      <c r="K2" s="243"/>
    </row>
    <row r="3" spans="1:11" ht="16.5" customHeight="1" thickBot="1" x14ac:dyDescent="0.2">
      <c r="A3" s="29" t="s">
        <v>43</v>
      </c>
      <c r="B3" s="13" t="s">
        <v>10</v>
      </c>
      <c r="C3" s="13" t="s">
        <v>17</v>
      </c>
      <c r="D3" s="13" t="s">
        <v>2</v>
      </c>
      <c r="E3" s="13" t="s">
        <v>11</v>
      </c>
      <c r="F3" s="14" t="s">
        <v>160</v>
      </c>
      <c r="G3" s="81" t="s">
        <v>6</v>
      </c>
      <c r="H3" s="15"/>
      <c r="I3" s="186" t="s">
        <v>11</v>
      </c>
      <c r="J3" s="13" t="s">
        <v>6</v>
      </c>
      <c r="K3" s="187" t="s">
        <v>12</v>
      </c>
    </row>
    <row r="4" spans="1:11" ht="21" customHeight="1" x14ac:dyDescent="0.15">
      <c r="A4" s="193" t="s">
        <v>40</v>
      </c>
      <c r="B4" s="86" t="s">
        <v>89</v>
      </c>
      <c r="C4" s="87"/>
      <c r="D4" s="87"/>
      <c r="E4" s="87"/>
      <c r="F4" s="87"/>
      <c r="G4" s="108"/>
      <c r="H4" s="188"/>
      <c r="I4" s="88"/>
      <c r="J4" s="105"/>
      <c r="K4" s="89"/>
    </row>
    <row r="5" spans="1:11" ht="73.5" customHeight="1" x14ac:dyDescent="0.15">
      <c r="A5" s="12"/>
      <c r="B5" s="22" t="s">
        <v>349</v>
      </c>
      <c r="C5" s="31" t="s">
        <v>270</v>
      </c>
      <c r="D5" s="93" t="s">
        <v>115</v>
      </c>
      <c r="E5" s="93" t="s">
        <v>115</v>
      </c>
      <c r="F5" s="117" t="s">
        <v>115</v>
      </c>
      <c r="G5" s="122" t="s">
        <v>115</v>
      </c>
      <c r="H5" s="16"/>
      <c r="I5" s="25" t="s">
        <v>115</v>
      </c>
      <c r="J5" s="26" t="s">
        <v>115</v>
      </c>
      <c r="K5" s="195" t="s">
        <v>115</v>
      </c>
    </row>
    <row r="6" spans="1:11" ht="30" customHeight="1" x14ac:dyDescent="0.15">
      <c r="A6" s="12" t="s">
        <v>23</v>
      </c>
      <c r="B6" s="18" t="s">
        <v>186</v>
      </c>
      <c r="C6" s="68"/>
      <c r="D6" s="93" t="s">
        <v>115</v>
      </c>
      <c r="E6" s="93" t="s">
        <v>115</v>
      </c>
      <c r="F6" s="117" t="s">
        <v>115</v>
      </c>
      <c r="G6" s="122" t="s">
        <v>115</v>
      </c>
      <c r="H6" s="16"/>
      <c r="I6" s="25" t="s">
        <v>115</v>
      </c>
      <c r="J6" s="26" t="s">
        <v>115</v>
      </c>
      <c r="K6" s="195" t="s">
        <v>115</v>
      </c>
    </row>
    <row r="7" spans="1:11" ht="30" customHeight="1" x14ac:dyDescent="0.15">
      <c r="A7" s="12" t="s">
        <v>347</v>
      </c>
      <c r="B7" s="22" t="s">
        <v>435</v>
      </c>
      <c r="C7" s="68" t="s">
        <v>348</v>
      </c>
      <c r="D7" s="93" t="s">
        <v>288</v>
      </c>
      <c r="E7" s="93">
        <v>30</v>
      </c>
      <c r="F7" s="107"/>
      <c r="G7" s="109">
        <f>E7*F7</f>
        <v>0</v>
      </c>
      <c r="H7" s="16"/>
      <c r="I7" s="23"/>
      <c r="J7" s="24">
        <f t="shared" ref="J7:J8" si="0">F7*I7</f>
        <v>0</v>
      </c>
      <c r="K7" s="21"/>
    </row>
    <row r="8" spans="1:11" ht="39.950000000000003" customHeight="1" x14ac:dyDescent="0.15">
      <c r="A8" s="12" t="s">
        <v>24</v>
      </c>
      <c r="B8" s="22" t="s">
        <v>522</v>
      </c>
      <c r="C8" s="120" t="s">
        <v>523</v>
      </c>
      <c r="D8" s="93" t="s">
        <v>288</v>
      </c>
      <c r="E8" s="93">
        <v>200</v>
      </c>
      <c r="F8" s="107"/>
      <c r="G8" s="109">
        <f>E8*F8</f>
        <v>0</v>
      </c>
      <c r="H8" s="16"/>
      <c r="I8" s="25"/>
      <c r="J8" s="24">
        <f t="shared" si="0"/>
        <v>0</v>
      </c>
      <c r="K8" s="195"/>
    </row>
    <row r="9" spans="1:11" ht="30.75" customHeight="1" x14ac:dyDescent="0.15">
      <c r="A9" s="12" t="s">
        <v>25</v>
      </c>
      <c r="B9" s="18" t="s">
        <v>436</v>
      </c>
      <c r="C9" s="68"/>
      <c r="D9" s="93" t="s">
        <v>115</v>
      </c>
      <c r="E9" s="93" t="s">
        <v>115</v>
      </c>
      <c r="F9" s="117" t="s">
        <v>115</v>
      </c>
      <c r="G9" s="122" t="s">
        <v>115</v>
      </c>
      <c r="H9" s="16"/>
      <c r="I9" s="25" t="s">
        <v>115</v>
      </c>
      <c r="J9" s="26" t="s">
        <v>115</v>
      </c>
      <c r="K9" s="195" t="s">
        <v>115</v>
      </c>
    </row>
    <row r="10" spans="1:11" ht="28.5" customHeight="1" x14ac:dyDescent="0.15">
      <c r="A10" s="12" t="s">
        <v>524</v>
      </c>
      <c r="B10" s="22" t="s">
        <v>464</v>
      </c>
      <c r="C10" s="68" t="s">
        <v>509</v>
      </c>
      <c r="D10" s="93" t="s">
        <v>288</v>
      </c>
      <c r="E10" s="121">
        <v>200</v>
      </c>
      <c r="F10" s="107"/>
      <c r="G10" s="109">
        <f>E10*F10</f>
        <v>0</v>
      </c>
      <c r="H10" s="16"/>
      <c r="I10" s="23"/>
      <c r="J10" s="24">
        <f t="shared" ref="J10:J12" si="1">F10*I10</f>
        <v>0</v>
      </c>
      <c r="K10" s="21"/>
    </row>
    <row r="11" spans="1:11" ht="28.5" customHeight="1" x14ac:dyDescent="0.15">
      <c r="A11" s="29" t="s">
        <v>593</v>
      </c>
      <c r="B11" s="124" t="s">
        <v>594</v>
      </c>
      <c r="C11" s="68" t="s">
        <v>509</v>
      </c>
      <c r="D11" s="93" t="s">
        <v>288</v>
      </c>
      <c r="E11" s="126">
        <v>76</v>
      </c>
      <c r="F11" s="127"/>
      <c r="G11" s="109">
        <f>E11*F11</f>
        <v>0</v>
      </c>
      <c r="H11" s="16"/>
      <c r="I11" s="28"/>
      <c r="J11" s="24">
        <f t="shared" si="1"/>
        <v>0</v>
      </c>
      <c r="K11" s="27"/>
    </row>
    <row r="12" spans="1:11" ht="28.5" customHeight="1" x14ac:dyDescent="0.15">
      <c r="A12" s="29" t="s">
        <v>631</v>
      </c>
      <c r="B12" s="124" t="s">
        <v>632</v>
      </c>
      <c r="C12" s="68" t="s">
        <v>509</v>
      </c>
      <c r="D12" s="93" t="s">
        <v>288</v>
      </c>
      <c r="E12" s="126">
        <v>40</v>
      </c>
      <c r="F12" s="127"/>
      <c r="G12" s="109">
        <f>E12*F12</f>
        <v>0</v>
      </c>
      <c r="H12" s="16"/>
      <c r="I12" s="28"/>
      <c r="J12" s="24">
        <f t="shared" si="1"/>
        <v>0</v>
      </c>
      <c r="K12" s="27"/>
    </row>
    <row r="13" spans="1:11" ht="28.5" customHeight="1" thickBot="1" x14ac:dyDescent="0.2">
      <c r="A13" s="32" t="s">
        <v>26</v>
      </c>
      <c r="B13" s="110" t="s">
        <v>400</v>
      </c>
      <c r="C13" s="216" t="s">
        <v>509</v>
      </c>
      <c r="D13" s="210" t="s">
        <v>596</v>
      </c>
      <c r="E13" s="123">
        <v>50</v>
      </c>
      <c r="F13" s="112"/>
      <c r="G13" s="113">
        <f>E13*F13</f>
        <v>0</v>
      </c>
      <c r="H13" s="16"/>
      <c r="I13" s="33"/>
      <c r="J13" s="34">
        <f t="shared" ref="J13" si="2">F13*I13</f>
        <v>0</v>
      </c>
      <c r="K13" s="35"/>
    </row>
    <row r="14" spans="1:11" ht="25.5" customHeight="1" thickBot="1" x14ac:dyDescent="0.2">
      <c r="A14" s="82" t="s">
        <v>6</v>
      </c>
      <c r="B14" s="248" t="s">
        <v>301</v>
      </c>
      <c r="C14" s="249"/>
      <c r="D14" s="249"/>
      <c r="E14" s="249"/>
      <c r="F14" s="250"/>
      <c r="G14" s="135">
        <f>SUM(G5:G13)</f>
        <v>0</v>
      </c>
      <c r="H14" s="16"/>
      <c r="I14" s="114"/>
      <c r="J14" s="115">
        <f>SUM(J5:J13)</f>
        <v>0</v>
      </c>
      <c r="K14" s="116"/>
    </row>
    <row r="15" spans="1:11" x14ac:dyDescent="0.15">
      <c r="A15" s="55"/>
      <c r="H15" s="16"/>
    </row>
    <row r="16" spans="1:11" x14ac:dyDescent="0.15">
      <c r="A16" s="55"/>
      <c r="H16" s="16"/>
    </row>
    <row r="17" spans="1:1" x14ac:dyDescent="0.15">
      <c r="A17" s="55"/>
    </row>
    <row r="18" spans="1:1" x14ac:dyDescent="0.15">
      <c r="A18" s="55"/>
    </row>
    <row r="19" spans="1:1" x14ac:dyDescent="0.15">
      <c r="A19" s="55"/>
    </row>
    <row r="20" spans="1:1" x14ac:dyDescent="0.15">
      <c r="A20" s="55"/>
    </row>
    <row r="21" spans="1:1" x14ac:dyDescent="0.15">
      <c r="A21" s="55"/>
    </row>
    <row r="22" spans="1:1" x14ac:dyDescent="0.15">
      <c r="A22" s="55"/>
    </row>
    <row r="23" spans="1:1" x14ac:dyDescent="0.15">
      <c r="A23" s="55"/>
    </row>
    <row r="24" spans="1:1" x14ac:dyDescent="0.15">
      <c r="A24" s="55"/>
    </row>
    <row r="25" spans="1:1" x14ac:dyDescent="0.15">
      <c r="A25" s="55"/>
    </row>
    <row r="26" spans="1:1" x14ac:dyDescent="0.15">
      <c r="A26" s="55"/>
    </row>
    <row r="27" spans="1:1" x14ac:dyDescent="0.15">
      <c r="A27" s="55"/>
    </row>
    <row r="28" spans="1:1" x14ac:dyDescent="0.15">
      <c r="A28" s="55"/>
    </row>
    <row r="29" spans="1:1" x14ac:dyDescent="0.15">
      <c r="A29" s="55"/>
    </row>
    <row r="30" spans="1:1" x14ac:dyDescent="0.15">
      <c r="A30" s="55"/>
    </row>
    <row r="31" spans="1:1" x14ac:dyDescent="0.15">
      <c r="A31" s="55"/>
    </row>
    <row r="32" spans="1:1" x14ac:dyDescent="0.15">
      <c r="A32" s="55"/>
    </row>
    <row r="33" spans="1:1" x14ac:dyDescent="0.15">
      <c r="A33" s="55"/>
    </row>
    <row r="34" spans="1:1" x14ac:dyDescent="0.15">
      <c r="A34" s="55"/>
    </row>
    <row r="35" spans="1:1" x14ac:dyDescent="0.15">
      <c r="A35" s="55"/>
    </row>
    <row r="36" spans="1:1" x14ac:dyDescent="0.15">
      <c r="A36" s="55"/>
    </row>
    <row r="37" spans="1:1" x14ac:dyDescent="0.15">
      <c r="A37" s="55"/>
    </row>
    <row r="38" spans="1:1" x14ac:dyDescent="0.15">
      <c r="A38" s="55"/>
    </row>
    <row r="39" spans="1:1" x14ac:dyDescent="0.15">
      <c r="A39" s="55"/>
    </row>
    <row r="40" spans="1:1" x14ac:dyDescent="0.15">
      <c r="A40" s="55"/>
    </row>
  </sheetData>
  <customSheetViews>
    <customSheetView guid="{CEF9E94D-F041-40F5-9C94-63331B8BA93F}" showGridLines="0" zeroValues="0" printArea="1">
      <selection activeCell="C6" sqref="C6"/>
      <colBreaks count="1" manualBreakCount="1">
        <brk id="7" max="16" man="1"/>
      </colBreaks>
      <pageMargins left="0.6692913385826772" right="0.62992125984251968" top="0.98425196850393704" bottom="0.78740157480314965" header="0.70866141732283472" footer="0.51181102362204722"/>
      <pageSetup paperSize="9" scale="98" firstPageNumber="12" orientation="landscape" r:id="rId1"/>
      <headerFooter alignWithMargins="0">
        <oddHeader>&amp;L&amp;8Esbjerg Forsyning A/S&amp;C&amp;12Bilag 1 - &amp;A</oddHeader>
        <oddFooter>&amp;C- &amp;P -</oddFooter>
      </headerFooter>
    </customSheetView>
  </customSheetViews>
  <mergeCells count="3">
    <mergeCell ref="A2:G2"/>
    <mergeCell ref="I2:K2"/>
    <mergeCell ref="B14:F14"/>
  </mergeCells>
  <phoneticPr fontId="0" type="noConversion"/>
  <printOptions horizontalCentered="1" gridLinesSet="0"/>
  <pageMargins left="0.39370078740157483" right="0.39370078740157483" top="0.98425196850393704" bottom="0.78740157480314965" header="0.51181102362204722" footer="0.51181102362204722"/>
  <pageSetup paperSize="9" scale="75" firstPageNumber="17" orientation="landscape" useFirstPageNumber="1" r:id="rId2"/>
  <headerFooter alignWithMargins="0">
    <oddHeader>&amp;L&amp;"Verdana,normal"&amp;9DIN Forsyning A/S&amp;C&amp;"Verdana,fed"Bilag 1 -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3"/>
  <sheetViews>
    <sheetView showGridLines="0" showZeros="0" view="pageBreakPreview" zoomScaleNormal="100" zoomScaleSheetLayoutView="100" workbookViewId="0">
      <selection activeCell="C5" sqref="C5"/>
    </sheetView>
  </sheetViews>
  <sheetFormatPr defaultRowHeight="11.25" x14ac:dyDescent="0.15"/>
  <cols>
    <col min="1" max="1" width="8.28515625" style="42" customWidth="1"/>
    <col min="2" max="2" width="38.5703125" style="41" customWidth="1"/>
    <col min="3" max="3" width="36.140625" style="41" customWidth="1"/>
    <col min="4" max="4" width="7.5703125" style="42" customWidth="1"/>
    <col min="5" max="5" width="8.28515625" style="42" customWidth="1"/>
    <col min="6" max="6" width="11.28515625" style="41" customWidth="1"/>
    <col min="7" max="7" width="14.7109375" style="41" customWidth="1"/>
    <col min="8" max="8" width="2.140625" style="41" customWidth="1"/>
    <col min="9" max="9" width="8.28515625" style="41" customWidth="1"/>
    <col min="10" max="10" width="14.7109375" style="41" customWidth="1"/>
    <col min="11" max="11" width="7.7109375" style="41" customWidth="1"/>
    <col min="12" max="16384" width="9.140625" style="41"/>
  </cols>
  <sheetData>
    <row r="1" spans="1:11" ht="7.5" customHeight="1" thickBot="1" x14ac:dyDescent="0.2">
      <c r="H1" s="16"/>
    </row>
    <row r="2" spans="1:11" s="165" customFormat="1" ht="15.75" customHeight="1" x14ac:dyDescent="0.2">
      <c r="A2" s="241" t="s">
        <v>13</v>
      </c>
      <c r="B2" s="251"/>
      <c r="C2" s="251"/>
      <c r="D2" s="251"/>
      <c r="E2" s="251"/>
      <c r="F2" s="251"/>
      <c r="G2" s="252"/>
      <c r="H2" s="164"/>
      <c r="I2" s="241" t="s">
        <v>15</v>
      </c>
      <c r="J2" s="242"/>
      <c r="K2" s="243"/>
    </row>
    <row r="3" spans="1:11" ht="16.5" customHeight="1" thickBot="1" x14ac:dyDescent="0.2">
      <c r="A3" s="32" t="s">
        <v>43</v>
      </c>
      <c r="B3" s="83" t="s">
        <v>10</v>
      </c>
      <c r="C3" s="83" t="s">
        <v>17</v>
      </c>
      <c r="D3" s="83" t="s">
        <v>2</v>
      </c>
      <c r="E3" s="83" t="s">
        <v>11</v>
      </c>
      <c r="F3" s="84" t="s">
        <v>160</v>
      </c>
      <c r="G3" s="85" t="s">
        <v>6</v>
      </c>
      <c r="H3" s="15"/>
      <c r="I3" s="136" t="s">
        <v>11</v>
      </c>
      <c r="J3" s="83" t="s">
        <v>6</v>
      </c>
      <c r="K3" s="137" t="s">
        <v>12</v>
      </c>
    </row>
    <row r="4" spans="1:11" ht="21" customHeight="1" x14ac:dyDescent="0.15">
      <c r="A4" s="17" t="s">
        <v>41</v>
      </c>
      <c r="B4" s="86" t="s">
        <v>90</v>
      </c>
      <c r="C4" s="87"/>
      <c r="D4" s="87"/>
      <c r="E4" s="87"/>
      <c r="F4" s="87"/>
      <c r="G4" s="108"/>
      <c r="H4" s="16"/>
      <c r="I4" s="88"/>
      <c r="J4" s="105"/>
      <c r="K4" s="89"/>
    </row>
    <row r="5" spans="1:11" ht="39" customHeight="1" x14ac:dyDescent="0.15">
      <c r="A5" s="12"/>
      <c r="B5" s="22" t="s">
        <v>349</v>
      </c>
      <c r="C5" s="31" t="s">
        <v>244</v>
      </c>
      <c r="D5" s="93" t="s">
        <v>115</v>
      </c>
      <c r="E5" s="93" t="s">
        <v>115</v>
      </c>
      <c r="F5" s="117" t="s">
        <v>115</v>
      </c>
      <c r="G5" s="122" t="s">
        <v>115</v>
      </c>
      <c r="H5" s="16"/>
      <c r="I5" s="25" t="s">
        <v>115</v>
      </c>
      <c r="J5" s="26" t="s">
        <v>115</v>
      </c>
      <c r="K5" s="195" t="s">
        <v>115</v>
      </c>
    </row>
    <row r="6" spans="1:11" ht="69.95" customHeight="1" x14ac:dyDescent="0.15">
      <c r="A6" s="12" t="s">
        <v>22</v>
      </c>
      <c r="B6" s="208" t="s">
        <v>558</v>
      </c>
      <c r="C6" s="31" t="s">
        <v>572</v>
      </c>
      <c r="D6" s="121" t="s">
        <v>447</v>
      </c>
      <c r="E6" s="93">
        <v>34</v>
      </c>
      <c r="F6" s="117"/>
      <c r="G6" s="109">
        <f t="shared" ref="G6:G12" si="0">E6*F6</f>
        <v>0</v>
      </c>
      <c r="H6" s="16"/>
      <c r="I6" s="25"/>
      <c r="J6" s="24">
        <f t="shared" ref="J6:J11" si="1">F6*I6</f>
        <v>0</v>
      </c>
      <c r="K6" s="21"/>
    </row>
    <row r="7" spans="1:11" ht="39" customHeight="1" x14ac:dyDescent="0.15">
      <c r="A7" s="12" t="s">
        <v>7</v>
      </c>
      <c r="B7" s="208" t="s">
        <v>559</v>
      </c>
      <c r="C7" s="31" t="s">
        <v>562</v>
      </c>
      <c r="D7" s="121" t="s">
        <v>288</v>
      </c>
      <c r="E7" s="93">
        <v>125</v>
      </c>
      <c r="F7" s="117"/>
      <c r="G7" s="109">
        <f t="shared" si="0"/>
        <v>0</v>
      </c>
      <c r="H7" s="16"/>
      <c r="I7" s="25"/>
      <c r="J7" s="24">
        <f t="shared" si="1"/>
        <v>0</v>
      </c>
      <c r="K7" s="21"/>
    </row>
    <row r="8" spans="1:11" ht="39" customHeight="1" x14ac:dyDescent="0.15">
      <c r="A8" s="12" t="s">
        <v>563</v>
      </c>
      <c r="B8" s="31" t="s">
        <v>560</v>
      </c>
      <c r="C8" s="31" t="s">
        <v>567</v>
      </c>
      <c r="D8" s="121" t="s">
        <v>447</v>
      </c>
      <c r="E8" s="93">
        <v>23</v>
      </c>
      <c r="F8" s="117"/>
      <c r="G8" s="109">
        <f t="shared" si="0"/>
        <v>0</v>
      </c>
      <c r="H8" s="16"/>
      <c r="I8" s="25"/>
      <c r="J8" s="24">
        <f t="shared" si="1"/>
        <v>0</v>
      </c>
      <c r="K8" s="21"/>
    </row>
    <row r="9" spans="1:11" ht="39" customHeight="1" x14ac:dyDescent="0.15">
      <c r="A9" s="12" t="s">
        <v>564</v>
      </c>
      <c r="B9" s="208" t="s">
        <v>561</v>
      </c>
      <c r="C9" s="31" t="s">
        <v>613</v>
      </c>
      <c r="D9" s="121" t="s">
        <v>288</v>
      </c>
      <c r="E9" s="121">
        <v>52</v>
      </c>
      <c r="F9" s="117"/>
      <c r="G9" s="109">
        <f t="shared" si="0"/>
        <v>0</v>
      </c>
      <c r="H9" s="16"/>
      <c r="I9" s="25"/>
      <c r="J9" s="24">
        <f t="shared" si="1"/>
        <v>0</v>
      </c>
      <c r="K9" s="21"/>
    </row>
    <row r="10" spans="1:11" ht="39" customHeight="1" x14ac:dyDescent="0.15">
      <c r="A10" s="12" t="s">
        <v>565</v>
      </c>
      <c r="B10" s="208" t="s">
        <v>561</v>
      </c>
      <c r="C10" s="120" t="s">
        <v>614</v>
      </c>
      <c r="D10" s="121" t="s">
        <v>288</v>
      </c>
      <c r="E10" s="121">
        <v>12</v>
      </c>
      <c r="F10" s="117"/>
      <c r="G10" s="109">
        <f t="shared" si="0"/>
        <v>0</v>
      </c>
      <c r="H10" s="16"/>
      <c r="I10" s="25"/>
      <c r="J10" s="24">
        <f t="shared" si="1"/>
        <v>0</v>
      </c>
      <c r="K10" s="21"/>
    </row>
    <row r="11" spans="1:11" ht="39" customHeight="1" x14ac:dyDescent="0.15">
      <c r="A11" s="12" t="s">
        <v>566</v>
      </c>
      <c r="B11" s="31" t="s">
        <v>597</v>
      </c>
      <c r="C11" s="120" t="s">
        <v>568</v>
      </c>
      <c r="D11" s="121" t="s">
        <v>288</v>
      </c>
      <c r="E11" s="121">
        <v>12</v>
      </c>
      <c r="F11" s="117"/>
      <c r="G11" s="109">
        <f t="shared" si="0"/>
        <v>0</v>
      </c>
      <c r="H11" s="16"/>
      <c r="I11" s="25"/>
      <c r="J11" s="24">
        <f t="shared" si="1"/>
        <v>0</v>
      </c>
      <c r="K11" s="21"/>
    </row>
    <row r="12" spans="1:11" ht="39" customHeight="1" x14ac:dyDescent="0.15">
      <c r="A12" s="12" t="s">
        <v>570</v>
      </c>
      <c r="B12" s="22" t="s">
        <v>569</v>
      </c>
      <c r="C12" s="31" t="s">
        <v>573</v>
      </c>
      <c r="D12" s="93" t="s">
        <v>399</v>
      </c>
      <c r="E12" s="93">
        <v>2</v>
      </c>
      <c r="F12" s="107"/>
      <c r="G12" s="109">
        <f t="shared" si="0"/>
        <v>0</v>
      </c>
      <c r="H12" s="16"/>
      <c r="I12" s="23"/>
      <c r="J12" s="24">
        <f t="shared" ref="J12:J13" si="2">F12*I12</f>
        <v>0</v>
      </c>
      <c r="K12" s="21"/>
    </row>
    <row r="13" spans="1:11" ht="39.950000000000003" customHeight="1" thickBot="1" x14ac:dyDescent="0.2">
      <c r="A13" s="12" t="s">
        <v>571</v>
      </c>
      <c r="B13" s="22" t="s">
        <v>388</v>
      </c>
      <c r="C13" s="31" t="s">
        <v>437</v>
      </c>
      <c r="D13" s="121" t="s">
        <v>288</v>
      </c>
      <c r="E13" s="121">
        <v>6</v>
      </c>
      <c r="F13" s="107"/>
      <c r="G13" s="109">
        <f>E13*F13</f>
        <v>0</v>
      </c>
      <c r="H13" s="16"/>
      <c r="I13" s="23"/>
      <c r="J13" s="24">
        <f t="shared" si="2"/>
        <v>0</v>
      </c>
      <c r="K13" s="21"/>
    </row>
    <row r="14" spans="1:11" ht="25.5" customHeight="1" thickBot="1" x14ac:dyDescent="0.2">
      <c r="A14" s="129" t="s">
        <v>6</v>
      </c>
      <c r="B14" s="238" t="s">
        <v>187</v>
      </c>
      <c r="C14" s="239"/>
      <c r="D14" s="239"/>
      <c r="E14" s="239"/>
      <c r="F14" s="240"/>
      <c r="G14" s="131">
        <f>SUM(G5:G13)</f>
        <v>0</v>
      </c>
      <c r="H14" s="16"/>
      <c r="I14" s="37"/>
      <c r="J14" s="138">
        <f>SUM(J5:J13)</f>
        <v>0</v>
      </c>
      <c r="K14" s="38"/>
    </row>
    <row r="15" spans="1:11" x14ac:dyDescent="0.15">
      <c r="A15" s="55"/>
    </row>
    <row r="16" spans="1:11" x14ac:dyDescent="0.15">
      <c r="A16" s="55"/>
    </row>
    <row r="17" spans="1:1" x14ac:dyDescent="0.15">
      <c r="A17" s="55"/>
    </row>
    <row r="18" spans="1:1" x14ac:dyDescent="0.15">
      <c r="A18" s="55"/>
    </row>
    <row r="19" spans="1:1" x14ac:dyDescent="0.15">
      <c r="A19" s="55"/>
    </row>
    <row r="20" spans="1:1" x14ac:dyDescent="0.15">
      <c r="A20" s="55"/>
    </row>
    <row r="21" spans="1:1" x14ac:dyDescent="0.15">
      <c r="A21" s="55"/>
    </row>
    <row r="22" spans="1:1" x14ac:dyDescent="0.15">
      <c r="A22" s="55"/>
    </row>
    <row r="23" spans="1:1" x14ac:dyDescent="0.15">
      <c r="A23" s="55"/>
    </row>
  </sheetData>
  <customSheetViews>
    <customSheetView guid="{CEF9E94D-F041-40F5-9C94-63331B8BA93F}" showGridLines="0" zeroValues="0">
      <selection activeCell="B11" sqref="B11"/>
      <colBreaks count="1" manualBreakCount="1">
        <brk id="7" max="19" man="1"/>
      </colBreaks>
      <pageMargins left="0.6692913385826772" right="0.62992125984251968" top="0.98425196850393704" bottom="0.78740157480314965" header="0.70866141732283472" footer="0.51181102362204722"/>
      <pageSetup paperSize="9" scale="98" firstPageNumber="19" orientation="landscape" r:id="rId1"/>
      <headerFooter alignWithMargins="0">
        <oddHeader>&amp;L&amp;8Esbjerg Forsyning A/S&amp;C&amp;12Bilag 1 - &amp;A</oddHeader>
        <oddFooter>&amp;C- &amp;P -</oddFooter>
      </headerFooter>
    </customSheetView>
  </customSheetViews>
  <mergeCells count="3">
    <mergeCell ref="I2:K2"/>
    <mergeCell ref="A2:G2"/>
    <mergeCell ref="B14:F14"/>
  </mergeCells>
  <phoneticPr fontId="0" type="noConversion"/>
  <printOptions horizontalCentered="1"/>
  <pageMargins left="0.39370078740157483" right="0.39370078740157483" top="0.98425196850393704" bottom="0.78740157480314965" header="0.51181102362204722" footer="0.51181102362204722"/>
  <pageSetup paperSize="9" scale="60" firstPageNumber="18" orientation="landscape" useFirstPageNumber="1" r:id="rId2"/>
  <headerFooter alignWithMargins="0">
    <oddHeader>&amp;L&amp;"Verdana,normal"&amp;9DIN Forsyning A/S&amp;C&amp;"Verdana,fed"Bilag 1 - &amp;A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B5EC5F424DF0438C02C794499518FB" ma:contentTypeVersion="0" ma:contentTypeDescription="Create a new document." ma:contentTypeScope="" ma:versionID="5ab65c60870f55e49362d4efb7fd413f">
  <xsd:schema xmlns:xsd="http://www.w3.org/2001/XMLSchema" xmlns:xs="http://www.w3.org/2001/XMLSchema" xmlns:p="http://schemas.microsoft.com/office/2006/metadata/properties" targetNamespace="http://schemas.microsoft.com/office/2006/metadata/properties" ma:root="true" ma:fieldsID="62ea347ee6c5493b9e14b1c149bab3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E35FC2-511F-4B00-90D1-9865B72B6C2D}"/>
</file>

<file path=customXml/itemProps2.xml><?xml version="1.0" encoding="utf-8"?>
<ds:datastoreItem xmlns:ds="http://schemas.openxmlformats.org/officeDocument/2006/customXml" ds:itemID="{DA81DDF6-B0DA-4351-8721-AE3C29847AE9}"/>
</file>

<file path=customXml/itemProps3.xml><?xml version="1.0" encoding="utf-8"?>
<ds:datastoreItem xmlns:ds="http://schemas.openxmlformats.org/officeDocument/2006/customXml" ds:itemID="{FBF54D5F-1280-4C93-A06E-188C3092EB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21</vt:i4>
      </vt:variant>
    </vt:vector>
  </HeadingPairs>
  <TitlesOfParts>
    <vt:vector size="34" baseType="lpstr">
      <vt:lpstr>Instruktion til Tilbudslisten </vt:lpstr>
      <vt:lpstr>Samleside</vt:lpstr>
      <vt:lpstr>Arbejdsplads</vt:lpstr>
      <vt:lpstr>Jordarbejder</vt:lpstr>
      <vt:lpstr>Ledningsgrav</vt:lpstr>
      <vt:lpstr>Afvanding</vt:lpstr>
      <vt:lpstr>Bundsikringsarbejder</vt:lpstr>
      <vt:lpstr>Stabiltgrusarbejder</vt:lpstr>
      <vt:lpstr>Brolægningsarbejder</vt:lpstr>
      <vt:lpstr>Varmblandet asfalt</vt:lpstr>
      <vt:lpstr>Øvrige retableringsarbejder</vt:lpstr>
      <vt:lpstr>Regningsarbejder</vt:lpstr>
      <vt:lpstr>Ark1</vt:lpstr>
      <vt:lpstr>Afvanding!Print_Area</vt:lpstr>
      <vt:lpstr>Arbejdsplads!Print_Area</vt:lpstr>
      <vt:lpstr>Brolægningsarbejder!Print_Area</vt:lpstr>
      <vt:lpstr>Bundsikringsarbejder!Print_Area</vt:lpstr>
      <vt:lpstr>'Instruktion til Tilbudslisten '!Print_Area</vt:lpstr>
      <vt:lpstr>Jordarbejder!Print_Area</vt:lpstr>
      <vt:lpstr>Ledningsgrav!Print_Area</vt:lpstr>
      <vt:lpstr>Regningsarbejder!Print_Area</vt:lpstr>
      <vt:lpstr>Stabiltgrusarbejder!Print_Area</vt:lpstr>
      <vt:lpstr>'Varmblandet asfalt'!Print_Area</vt:lpstr>
      <vt:lpstr>'Øvrige retableringsarbejder'!Print_Area</vt:lpstr>
      <vt:lpstr>Afvanding!Print_Titles</vt:lpstr>
      <vt:lpstr>Arbejdsplads!Print_Titles</vt:lpstr>
      <vt:lpstr>Brolægningsarbejder!Print_Titles</vt:lpstr>
      <vt:lpstr>Bundsikringsarbejder!Print_Titles</vt:lpstr>
      <vt:lpstr>Jordarbejder!Print_Titles</vt:lpstr>
      <vt:lpstr>Ledningsgrav!Print_Titles</vt:lpstr>
      <vt:lpstr>Regningsarbejder!Print_Titles</vt:lpstr>
      <vt:lpstr>Stabiltgrusarbejder!Print_Titles</vt:lpstr>
      <vt:lpstr>'Varmblandet asfalt'!Print_Titles</vt:lpstr>
      <vt:lpstr>'Øvrige retableringsarbejder'!Print_Titles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Anlægssektoren</dc:creator>
  <cp:lastModifiedBy>Ebsøe, Stine Mette</cp:lastModifiedBy>
  <cp:lastPrinted>2019-05-27T07:46:32Z</cp:lastPrinted>
  <dcterms:created xsi:type="dcterms:W3CDTF">1998-08-11T06:48:11Z</dcterms:created>
  <dcterms:modified xsi:type="dcterms:W3CDTF">2019-06-24T08:33:44Z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nummer">
    <vt:lpwstr>D2013-20081</vt:lpwstr>
  </property>
  <property fmtid="{D5CDD505-2E9C-101B-9397-08002B2CF9AE}" pid="3" name="Afsendelsesdato">
    <vt:lpwstr> </vt:lpwstr>
  </property>
  <property fmtid="{D5CDD505-2E9C-101B-9397-08002B2CF9AE}" pid="4" name="Modtager">
    <vt:lpwstr> </vt:lpwstr>
  </property>
  <property fmtid="{D5CDD505-2E9C-101B-9397-08002B2CF9AE}" pid="5" name="Ansvarlignavn">
    <vt:lpwstr>Poul Erik Lundsgaard Olesen</vt:lpwstr>
  </property>
  <property fmtid="{D5CDD505-2E9C-101B-9397-08002B2CF9AE}" pid="6" name="Ansvarligtlf">
    <vt:lpwstr>7614 2440</vt:lpwstr>
  </property>
  <property fmtid="{D5CDD505-2E9C-101B-9397-08002B2CF9AE}" pid="7" name="Ansvarligemail">
    <vt:lpwstr>pelo@esbjergforsyning.dk</vt:lpwstr>
  </property>
  <property fmtid="{D5CDD505-2E9C-101B-9397-08002B2CF9AE}" pid="8" name="Oprettet">
    <vt:lpwstr>29-04-2013</vt:lpwstr>
  </property>
  <property fmtid="{D5CDD505-2E9C-101B-9397-08002B2CF9AE}" pid="9" name="Modtageradresse">
    <vt:lpwstr> </vt:lpwstr>
  </property>
  <property fmtid="{D5CDD505-2E9C-101B-9397-08002B2CF9AE}" pid="10" name="Modtagerpostnr">
    <vt:lpwstr> </vt:lpwstr>
  </property>
  <property fmtid="{D5CDD505-2E9C-101B-9397-08002B2CF9AE}" pid="11" name="Modtagerby">
    <vt:lpwstr> </vt:lpwstr>
  </property>
  <property fmtid="{D5CDD505-2E9C-101B-9397-08002B2CF9AE}" pid="12" name="Modtagernavn">
    <vt:lpwstr> </vt:lpwstr>
  </property>
  <property fmtid="{D5CDD505-2E9C-101B-9397-08002B2CF9AE}" pid="13" name="Modtagertlf">
    <vt:lpwstr> </vt:lpwstr>
  </property>
  <property fmtid="{D5CDD505-2E9C-101B-9397-08002B2CF9AE}" pid="14" name="Modtagerfirma">
    <vt:lpwstr> </vt:lpwstr>
  </property>
  <property fmtid="{D5CDD505-2E9C-101B-9397-08002B2CF9AE}" pid="15" name="Ansvarligtitel">
    <vt:lpwstr>Indkøbschef</vt:lpwstr>
  </property>
  <property fmtid="{D5CDD505-2E9C-101B-9397-08002B2CF9AE}" pid="16" name="revdato">
    <vt:lpwstr>30-04-2013</vt:lpwstr>
  </property>
  <property fmtid="{D5CDD505-2E9C-101B-9397-08002B2CF9AE}" pid="17" name="ver">
    <vt:lpwstr>0.3</vt:lpwstr>
  </property>
  <property fmtid="{D5CDD505-2E9C-101B-9397-08002B2CF9AE}" pid="18" name="Xellentnr.">
    <vt:lpwstr> </vt:lpwstr>
  </property>
  <property fmtid="{D5CDD505-2E9C-101B-9397-08002B2CF9AE}" pid="19" name="Sagstitel">
    <vt:lpwstr>Div. værktøjer</vt:lpwstr>
  </property>
  <property fmtid="{D5CDD505-2E9C-101B-9397-08002B2CF9AE}" pid="20" name="sagsnummer">
    <vt:lpwstr>S2012-01807</vt:lpwstr>
  </property>
  <property fmtid="{D5CDD505-2E9C-101B-9397-08002B2CF9AE}" pid="21" name="Xellentnr. (projektsag)">
    <vt:lpwstr> </vt:lpwstr>
  </property>
  <property fmtid="{D5CDD505-2E9C-101B-9397-08002B2CF9AE}" pid="22" name="initi">
    <vt:lpwstr> </vt:lpwstr>
  </property>
  <property fmtid="{D5CDD505-2E9C-101B-9397-08002B2CF9AE}" pid="23" name="Sidst redigeret af">
    <vt:lpwstr>Poul Erik Lundsgaard Olesen</vt:lpwstr>
  </property>
  <property fmtid="{D5CDD505-2E9C-101B-9397-08002B2CF9AE}" pid="24" name="Dokumenttitel">
    <vt:lpwstr>Bilag 1 - Tilbudsliste (TBL)</vt:lpwstr>
  </property>
  <property fmtid="{D5CDD505-2E9C-101B-9397-08002B2CF9AE}" pid="25" name="Firmatlf">
    <vt:lpwstr> </vt:lpwstr>
  </property>
  <property fmtid="{D5CDD505-2E9C-101B-9397-08002B2CF9AE}" pid="26" name="Vejnavn">
    <vt:lpwstr> </vt:lpwstr>
  </property>
  <property fmtid="{D5CDD505-2E9C-101B-9397-08002B2CF9AE}" pid="27" name="Titel">
    <vt:lpwstr>Renovering Transmissions ledning til Hjerting 2013</vt:lpwstr>
  </property>
  <property fmtid="{D5CDD505-2E9C-101B-9397-08002B2CF9AE}" pid="28" name="Beskrivelse">
    <vt:lpwstr> </vt:lpwstr>
  </property>
  <property fmtid="{D5CDD505-2E9C-101B-9397-08002B2CF9AE}" pid="29" name="GDBgodkendt">
    <vt:lpwstr> </vt:lpwstr>
  </property>
  <property fmtid="{D5CDD505-2E9C-101B-9397-08002B2CF9AE}" pid="30" name="Godkendt">
    <vt:lpwstr> </vt:lpwstr>
  </property>
  <property fmtid="{D5CDD505-2E9C-101B-9397-08002B2CF9AE}" pid="31" name="GDBgodkendtaf">
    <vt:lpwstr> </vt:lpwstr>
  </property>
  <property fmtid="{D5CDD505-2E9C-101B-9397-08002B2CF9AE}" pid="32" name="Hovedarbejdetsart">
    <vt:lpwstr> </vt:lpwstr>
  </property>
  <property fmtid="{D5CDD505-2E9C-101B-9397-08002B2CF9AE}" pid="33" name="Jordbundsforhold">
    <vt:lpwstr>Våd</vt:lpwstr>
  </property>
  <property fmtid="{D5CDD505-2E9C-101B-9397-08002B2CF9AE}" pid="34" name="Nyanlg">
    <vt:lpwstr>Nej</vt:lpwstr>
  </property>
  <property fmtid="{D5CDD505-2E9C-101B-9397-08002B2CF9AE}" pid="35" name="Opmlingsnjagtighed">
    <vt:lpwstr> </vt:lpwstr>
  </property>
  <property fmtid="{D5CDD505-2E9C-101B-9397-08002B2CF9AE}" pid="36" name="Projektgrundlag">
    <vt:lpwstr>Alm. planlægning</vt:lpwstr>
  </property>
  <property fmtid="{D5CDD505-2E9C-101B-9397-08002B2CF9AE}" pid="37" name="Registreret">
    <vt:lpwstr> </vt:lpwstr>
  </property>
  <property fmtid="{D5CDD505-2E9C-101B-9397-08002B2CF9AE}" pid="38" name="Rrdiameter">
    <vt:lpwstr> </vt:lpwstr>
  </property>
  <property fmtid="{D5CDD505-2E9C-101B-9397-08002B2CF9AE}" pid="39" name="Rrdiameter10">
    <vt:lpwstr> </vt:lpwstr>
  </property>
  <property fmtid="{D5CDD505-2E9C-101B-9397-08002B2CF9AE}" pid="40" name="Rrdiameter2">
    <vt:lpwstr> </vt:lpwstr>
  </property>
  <property fmtid="{D5CDD505-2E9C-101B-9397-08002B2CF9AE}" pid="41" name="Rrdiameter3">
    <vt:lpwstr> </vt:lpwstr>
  </property>
  <property fmtid="{D5CDD505-2E9C-101B-9397-08002B2CF9AE}" pid="42" name="Rrdiameter4">
    <vt:lpwstr> </vt:lpwstr>
  </property>
  <property fmtid="{D5CDD505-2E9C-101B-9397-08002B2CF9AE}" pid="43" name="Rrdiameter5">
    <vt:lpwstr> </vt:lpwstr>
  </property>
  <property fmtid="{D5CDD505-2E9C-101B-9397-08002B2CF9AE}" pid="44" name="Rrdiameter6">
    <vt:lpwstr> </vt:lpwstr>
  </property>
  <property fmtid="{D5CDD505-2E9C-101B-9397-08002B2CF9AE}" pid="45" name="Rrdiameter7">
    <vt:lpwstr> </vt:lpwstr>
  </property>
  <property fmtid="{D5CDD505-2E9C-101B-9397-08002B2CF9AE}" pid="46" name="Rrdiameter8">
    <vt:lpwstr> </vt:lpwstr>
  </property>
  <property fmtid="{D5CDD505-2E9C-101B-9397-08002B2CF9AE}" pid="47" name="Rrdiameter9">
    <vt:lpwstr> </vt:lpwstr>
  </property>
  <property fmtid="{D5CDD505-2E9C-101B-9397-08002B2CF9AE}" pid="48" name="Rørniveau">
    <vt:lpwstr> </vt:lpwstr>
  </property>
  <property fmtid="{D5CDD505-2E9C-101B-9397-08002B2CF9AE}" pid="49" name="Rørniveau2">
    <vt:lpwstr> </vt:lpwstr>
  </property>
  <property fmtid="{D5CDD505-2E9C-101B-9397-08002B2CF9AE}" pid="50" name="Rørniveau3">
    <vt:lpwstr> </vt:lpwstr>
  </property>
  <property fmtid="{D5CDD505-2E9C-101B-9397-08002B2CF9AE}" pid="51" name="Rørniveau4">
    <vt:lpwstr> </vt:lpwstr>
  </property>
  <property fmtid="{D5CDD505-2E9C-101B-9397-08002B2CF9AE}" pid="52" name="Rørniveau5">
    <vt:lpwstr> </vt:lpwstr>
  </property>
  <property fmtid="{D5CDD505-2E9C-101B-9397-08002B2CF9AE}" pid="53" name="Rørniveau6">
    <vt:lpwstr> </vt:lpwstr>
  </property>
  <property fmtid="{D5CDD505-2E9C-101B-9397-08002B2CF9AE}" pid="54" name="Rørniveau7">
    <vt:lpwstr> </vt:lpwstr>
  </property>
  <property fmtid="{D5CDD505-2E9C-101B-9397-08002B2CF9AE}" pid="55" name="Rørniveau8">
    <vt:lpwstr> </vt:lpwstr>
  </property>
  <property fmtid="{D5CDD505-2E9C-101B-9397-08002B2CF9AE}" pid="56" name="Rørniveau9">
    <vt:lpwstr> </vt:lpwstr>
  </property>
  <property fmtid="{D5CDD505-2E9C-101B-9397-08002B2CF9AE}" pid="57" name="Rørtype1">
    <vt:lpwstr> </vt:lpwstr>
  </property>
  <property fmtid="{D5CDD505-2E9C-101B-9397-08002B2CF9AE}" pid="58" name="Rørtype2">
    <vt:lpwstr> </vt:lpwstr>
  </property>
  <property fmtid="{D5CDD505-2E9C-101B-9397-08002B2CF9AE}" pid="59" name="Rørtype3">
    <vt:lpwstr> </vt:lpwstr>
  </property>
  <property fmtid="{D5CDD505-2E9C-101B-9397-08002B2CF9AE}" pid="60" name="Rørtype4">
    <vt:lpwstr> </vt:lpwstr>
  </property>
  <property fmtid="{D5CDD505-2E9C-101B-9397-08002B2CF9AE}" pid="61" name="Rørtype5">
    <vt:lpwstr> </vt:lpwstr>
  </property>
  <property fmtid="{D5CDD505-2E9C-101B-9397-08002B2CF9AE}" pid="62" name="Rørtype6">
    <vt:lpwstr> </vt:lpwstr>
  </property>
  <property fmtid="{D5CDD505-2E9C-101B-9397-08002B2CF9AE}" pid="63" name="Rørtype7">
    <vt:lpwstr> </vt:lpwstr>
  </property>
  <property fmtid="{D5CDD505-2E9C-101B-9397-08002B2CF9AE}" pid="64" name="Rørtype8">
    <vt:lpwstr> </vt:lpwstr>
  </property>
  <property fmtid="{D5CDD505-2E9C-101B-9397-08002B2CF9AE}" pid="65" name="Rørtype9">
    <vt:lpwstr> </vt:lpwstr>
  </property>
  <property fmtid="{D5CDD505-2E9C-101B-9397-08002B2CF9AE}" pid="66" name="Rørtype10">
    <vt:lpwstr> </vt:lpwstr>
  </property>
  <property fmtid="{D5CDD505-2E9C-101B-9397-08002B2CF9AE}" pid="67" name="Rørniveau10">
    <vt:lpwstr> </vt:lpwstr>
  </property>
  <property fmtid="{D5CDD505-2E9C-101B-9397-08002B2CF9AE}" pid="68" name="Skitser">
    <vt:lpwstr> </vt:lpwstr>
  </property>
  <property fmtid="{D5CDD505-2E9C-101B-9397-08002B2CF9AE}" pid="69" name="SkitserGDBregistreret">
    <vt:lpwstr> </vt:lpwstr>
  </property>
  <property fmtid="{D5CDD505-2E9C-101B-9397-08002B2CF9AE}" pid="70" name="SkitsergodkendttilGDB">
    <vt:lpwstr> </vt:lpwstr>
  </property>
  <property fmtid="{D5CDD505-2E9C-101B-9397-08002B2CF9AE}" pid="71" name="Mdocnr">
    <vt:lpwstr> </vt:lpwstr>
  </property>
  <property fmtid="{D5CDD505-2E9C-101B-9397-08002B2CF9AE}" pid="72" name="Navn">
    <vt:lpwstr> </vt:lpwstr>
  </property>
  <property fmtid="{D5CDD505-2E9C-101B-9397-08002B2CF9AE}" pid="73" name="Antalstik">
    <vt:lpwstr> </vt:lpwstr>
  </property>
  <property fmtid="{D5CDD505-2E9C-101B-9397-08002B2CF9AE}" pid="74" name="Opmålingsmetode">
    <vt:lpwstr> </vt:lpwstr>
  </property>
  <property fmtid="{D5CDD505-2E9C-101B-9397-08002B2CF9AE}" pid="75" name="Rørlængde">
    <vt:lpwstr> </vt:lpwstr>
  </property>
  <property fmtid="{D5CDD505-2E9C-101B-9397-08002B2CF9AE}" pid="76" name="Rørlængde10">
    <vt:lpwstr> </vt:lpwstr>
  </property>
  <property fmtid="{D5CDD505-2E9C-101B-9397-08002B2CF9AE}" pid="77" name="Rørlængde2">
    <vt:lpwstr> </vt:lpwstr>
  </property>
  <property fmtid="{D5CDD505-2E9C-101B-9397-08002B2CF9AE}" pid="78" name="Rørlængde3">
    <vt:lpwstr> </vt:lpwstr>
  </property>
  <property fmtid="{D5CDD505-2E9C-101B-9397-08002B2CF9AE}" pid="79" name="Rørlængde4">
    <vt:lpwstr> </vt:lpwstr>
  </property>
  <property fmtid="{D5CDD505-2E9C-101B-9397-08002B2CF9AE}" pid="80" name="Rørlængde5">
    <vt:lpwstr> </vt:lpwstr>
  </property>
  <property fmtid="{D5CDD505-2E9C-101B-9397-08002B2CF9AE}" pid="81" name="Rørlængde6">
    <vt:lpwstr> </vt:lpwstr>
  </property>
  <property fmtid="{D5CDD505-2E9C-101B-9397-08002B2CF9AE}" pid="82" name="Rørlængde7">
    <vt:lpwstr> </vt:lpwstr>
  </property>
  <property fmtid="{D5CDD505-2E9C-101B-9397-08002B2CF9AE}" pid="83" name="Rørlængde8">
    <vt:lpwstr> </vt:lpwstr>
  </property>
  <property fmtid="{D5CDD505-2E9C-101B-9397-08002B2CF9AE}" pid="84" name="Rørlængde9">
    <vt:lpwstr> </vt:lpwstr>
  </property>
  <property fmtid="{D5CDD505-2E9C-101B-9397-08002B2CF9AE}" pid="85" name="Vejkode">
    <vt:lpwstr> </vt:lpwstr>
  </property>
  <property fmtid="{D5CDD505-2E9C-101B-9397-08002B2CF9AE}" pid="86" name="ProjektStatus">
    <vt:lpwstr>Åben</vt:lpwstr>
  </property>
  <property fmtid="{D5CDD505-2E9C-101B-9397-08002B2CF9AE}" pid="87" name="Oprettetdato">
    <vt:lpwstr>03-04-2013</vt:lpwstr>
  </property>
  <property fmtid="{D5CDD505-2E9C-101B-9397-08002B2CF9AE}" pid="88" name="GDBregistreringgodkendt">
    <vt:lpwstr> </vt:lpwstr>
  </property>
  <property fmtid="{D5CDD505-2E9C-101B-9397-08002B2CF9AE}" pid="89" name="Projektslut">
    <vt:lpwstr> </vt:lpwstr>
  </property>
  <property fmtid="{D5CDD505-2E9C-101B-9397-08002B2CF9AE}" pid="90" name="Projektstart">
    <vt:lpwstr> </vt:lpwstr>
  </property>
  <property fmtid="{D5CDD505-2E9C-101B-9397-08002B2CF9AE}" pid="91" name="Afluk1">
    <vt:lpwstr> </vt:lpwstr>
  </property>
  <property fmtid="{D5CDD505-2E9C-101B-9397-08002B2CF9AE}" pid="92" name="Afluk2">
    <vt:lpwstr> </vt:lpwstr>
  </property>
  <property fmtid="{D5CDD505-2E9C-101B-9397-08002B2CF9AE}" pid="93" name="Afluk4">
    <vt:lpwstr> </vt:lpwstr>
  </property>
  <property fmtid="{D5CDD505-2E9C-101B-9397-08002B2CF9AE}" pid="94" name="Afluk8">
    <vt:lpwstr> </vt:lpwstr>
  </property>
  <property fmtid="{D5CDD505-2E9C-101B-9397-08002B2CF9AE}" pid="95" name="Oprindelsesnr">
    <vt:lpwstr> </vt:lpwstr>
  </property>
  <property fmtid="{D5CDD505-2E9C-101B-9397-08002B2CF9AE}" pid="96" name="Rørentreprenørfirma">
    <vt:lpwstr> </vt:lpwstr>
  </property>
  <property fmtid="{D5CDD505-2E9C-101B-9397-08002B2CF9AE}" pid="97" name="Rørentreprenørkontakt">
    <vt:lpwstr> </vt:lpwstr>
  </property>
  <property fmtid="{D5CDD505-2E9C-101B-9397-08002B2CF9AE}" pid="98" name="Rørentreprenørkontakttelefon">
    <vt:lpwstr> </vt:lpwstr>
  </property>
  <property fmtid="{D5CDD505-2E9C-101B-9397-08002B2CF9AE}" pid="99" name="Jordentreprenørfirma">
    <vt:lpwstr> </vt:lpwstr>
  </property>
  <property fmtid="{D5CDD505-2E9C-101B-9397-08002B2CF9AE}" pid="100" name="Jordentreprenørkontakt">
    <vt:lpwstr> </vt:lpwstr>
  </property>
  <property fmtid="{D5CDD505-2E9C-101B-9397-08002B2CF9AE}" pid="101" name="Jordentreprenørkontakttelefon">
    <vt:lpwstr> </vt:lpwstr>
  </property>
  <property fmtid="{D5CDD505-2E9C-101B-9397-08002B2CF9AE}" pid="102" name="Vejnavnn">
    <vt:lpwstr> </vt:lpwstr>
  </property>
  <property fmtid="{D5CDD505-2E9C-101B-9397-08002B2CF9AE}" pid="103" name="Xellentnummer">
    <vt:lpwstr>3220100005</vt:lpwstr>
  </property>
  <property fmtid="{D5CDD505-2E9C-101B-9397-08002B2CF9AE}" pid="104" name="Ansvarlig_fulde_navn">
    <vt:lpwstr>Poul Erik Lundsgaard Olesen</vt:lpwstr>
  </property>
  <property fmtid="{D5CDD505-2E9C-101B-9397-08002B2CF9AE}" pid="105" name="ContentTypeId">
    <vt:lpwstr>0x010100C4B5EC5F424DF0438C02C794499518FB</vt:lpwstr>
  </property>
</Properties>
</file>