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ktmapper\Indkob og Udbud\AFTALER - GÆLDENDE\Hårde hvidevarer\KomUdbud 2021\Udbudsmateriale\Materiale til publicering\"/>
    </mc:Choice>
  </mc:AlternateContent>
  <xr:revisionPtr revIDLastSave="0" documentId="13_ncr:1_{3E976BC1-7606-49FE-A808-D09E58FDAF1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Tilbudsark" sheetId="1" r:id="rId1"/>
  </sheets>
  <externalReferences>
    <externalReference r:id="rId2"/>
    <externalReference r:id="rId3"/>
    <externalReference r:id="rId4"/>
    <externalReference r:id="rId5"/>
  </externalReferences>
  <definedNames>
    <definedName name="BF_Fastprisår">'[1]Info og Centrale forudsætninger'!$B$8</definedName>
    <definedName name="BFår">#REF!</definedName>
    <definedName name="BFårBVT">#REF!</definedName>
    <definedName name="Brændværdi">'[2]Koefficienter brændsler (imp)'!$A$2:$C$16</definedName>
    <definedName name="chosencurrency">#REF!</definedName>
    <definedName name="DE_Prisår">#REF!</definedName>
    <definedName name="Deflator">[3]Deflator!$A$5:$B$55</definedName>
    <definedName name="Deflator_og_Valutakurser">#REF!</definedName>
    <definedName name="ElprodOmk_Prisår">#REF!</definedName>
    <definedName name="Fastprisår">#REF!</definedName>
    <definedName name="FastprisårBVT">#REF!</definedName>
    <definedName name="FilnavnRamsesElprismodel">#REF!</definedName>
    <definedName name="FilnavnRamsesResultater">#REF!</definedName>
    <definedName name="GridCostView">#REF!</definedName>
    <definedName name="hh">#REF!</definedName>
    <definedName name="IEA_Prisår">#REF!</definedName>
    <definedName name="Imp_fossile">'[2]Fossile priser (imp)'!$A$3:$F$33</definedName>
    <definedName name="Konsulent_Prisår">#REF!</definedName>
    <definedName name="NaturgasAvance_Prisår">#REF!</definedName>
    <definedName name="Omr_biomasse">'[2]Biomasse priser (omr)'!$A$4:$F$34</definedName>
    <definedName name="Omr_elemissioner">'[2]El-emissioner (omr)'!$A$5:$K$35</definedName>
    <definedName name="Omr_elpriser">'[2]Elpriser (omr)'!$A$4:$I$26</definedName>
    <definedName name="Omr_fossile">'[2]Fossile priser (omr)'!$A$4:$J$34</definedName>
    <definedName name="Omr_FV_omkostninger">'[2]Fjernvarmepriser (omr)'!$A$29:$P$51</definedName>
    <definedName name="Omr_FVemissioner">'[2]Fjernvarme-emissioner (omr)'!$A$5:$K$35</definedName>
    <definedName name="PriceYear">#REF!</definedName>
    <definedName name="Prisår_Til_Ramses">#REF!</definedName>
    <definedName name="Ramses_Prisår">#REF!</definedName>
    <definedName name="Startår">[2]Forside!$B$3</definedName>
    <definedName name="Svovl_NOx_Prisår">#REF!</definedName>
    <definedName name="TechYear">#REF!</definedName>
    <definedName name="Vælg_produkt">#REF!</definedName>
    <definedName name="XX">[4]Elpris!$I$3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I39" i="1"/>
  <c r="I37" i="1"/>
  <c r="I36" i="1"/>
  <c r="I34" i="1"/>
  <c r="I32" i="1"/>
  <c r="I31" i="1"/>
  <c r="I29" i="1"/>
  <c r="I28" i="1"/>
  <c r="I27" i="1"/>
  <c r="I25" i="1"/>
  <c r="I24" i="1"/>
  <c r="I23" i="1"/>
  <c r="I22" i="1"/>
  <c r="I21" i="1"/>
  <c r="I20" i="1"/>
  <c r="H40" i="1"/>
  <c r="H37" i="1"/>
  <c r="H32" i="1"/>
  <c r="H55" i="1" l="1"/>
  <c r="H54" i="1"/>
  <c r="H53" i="1"/>
  <c r="H39" i="1"/>
  <c r="H36" i="1"/>
  <c r="H34" i="1"/>
  <c r="H31" i="1"/>
  <c r="H29" i="1"/>
  <c r="H28" i="1"/>
  <c r="H27" i="1"/>
  <c r="H25" i="1"/>
  <c r="H24" i="1"/>
  <c r="H23" i="1"/>
  <c r="H22" i="1"/>
  <c r="H21" i="1"/>
  <c r="H20" i="1"/>
  <c r="H51" i="1" l="1"/>
  <c r="H50" i="1"/>
  <c r="H49" i="1"/>
  <c r="H48" i="1"/>
  <c r="H47" i="1"/>
  <c r="H46" i="1"/>
  <c r="H45" i="1"/>
  <c r="H44" i="1"/>
  <c r="H43" i="1"/>
  <c r="H42" i="1"/>
  <c r="H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tc={038D33FC-D78F-478D-87D3-BDE6BC585831}</author>
  </authors>
  <commentList>
    <comment ref="I42" authorId="0" shapeId="0" xr:uid="{038D33FC-D78F-478D-87D3-BDE6BC585831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Den ekstra tilbudte garanti gælder ikke små-elapparaterne.</t>
      </text>
    </comment>
  </commentList>
</comments>
</file>

<file path=xl/sharedStrings.xml><?xml version="1.0" encoding="utf-8"?>
<sst xmlns="http://schemas.openxmlformats.org/spreadsheetml/2006/main" count="96" uniqueCount="89">
  <si>
    <t>Virksomhedens navn</t>
  </si>
  <si>
    <t>Adresse</t>
  </si>
  <si>
    <t>Telefonnr.</t>
  </si>
  <si>
    <t>Mail</t>
  </si>
  <si>
    <t>Navn på tegningsberettigede</t>
  </si>
  <si>
    <t>Kontraktansvarlig</t>
  </si>
  <si>
    <t>CVR nr.</t>
  </si>
  <si>
    <t>Ansvarlig konsulent</t>
  </si>
  <si>
    <t>Kategori</t>
  </si>
  <si>
    <t>Køl og frys</t>
  </si>
  <si>
    <t>Produkt</t>
  </si>
  <si>
    <t>A+++</t>
  </si>
  <si>
    <t>Køleskab - lav</t>
  </si>
  <si>
    <t>Køleskab - høj</t>
  </si>
  <si>
    <t>Køle -og fryseskab - høj</t>
  </si>
  <si>
    <t>Ovn, komfur og kogeplade</t>
  </si>
  <si>
    <t>A+</t>
  </si>
  <si>
    <t>Komfur - induktion og pyrolyse</t>
  </si>
  <si>
    <t>Indbygningsovn - pyrolyse</t>
  </si>
  <si>
    <t>Emhætte</t>
  </si>
  <si>
    <t>Opvaskemaskiner</t>
  </si>
  <si>
    <t>Underbygningsopvaskemaskine - standard</t>
  </si>
  <si>
    <t>Vaskemaskiner</t>
  </si>
  <si>
    <t>Standard vaskemaskine</t>
  </si>
  <si>
    <t>Tørretumbler</t>
  </si>
  <si>
    <t>Standard tørretumbler</t>
  </si>
  <si>
    <t>Små-el</t>
  </si>
  <si>
    <t>Håndmixer</t>
  </si>
  <si>
    <t>Kaffemaskine</t>
  </si>
  <si>
    <t>Stavblender</t>
  </si>
  <si>
    <t>Foodprocessor</t>
  </si>
  <si>
    <t>Blender</t>
  </si>
  <si>
    <t>Elkedel</t>
  </si>
  <si>
    <t>Brødrister</t>
  </si>
  <si>
    <t>Støvsuger</t>
  </si>
  <si>
    <t>Røremaskine</t>
  </si>
  <si>
    <t>E</t>
  </si>
  <si>
    <t>B</t>
  </si>
  <si>
    <t>D</t>
  </si>
  <si>
    <r>
      <t xml:space="preserve">Produktbeskrivelse (mål mv.)
</t>
    </r>
    <r>
      <rPr>
        <sz val="11"/>
        <color theme="1"/>
        <rFont val="Calibri"/>
        <family val="2"/>
        <scheme val="minor"/>
      </rPr>
      <t>Generelt krav: De tilbudte produkter skal passe til standard 60 cm. køkkenskab, Små-el undtaget.</t>
    </r>
  </si>
  <si>
    <t>Skabsfryser</t>
  </si>
  <si>
    <t>Køleskab - mellem</t>
  </si>
  <si>
    <t>Køleskab med fryseboks</t>
  </si>
  <si>
    <t>A+ (ovn)</t>
  </si>
  <si>
    <t>Indsats - Med intern motor</t>
  </si>
  <si>
    <t>C</t>
  </si>
  <si>
    <t>Evalueringssum</t>
  </si>
  <si>
    <t>Service</t>
  </si>
  <si>
    <t>Montering/installation</t>
  </si>
  <si>
    <t>Service 1. halve time</t>
  </si>
  <si>
    <t>Servicebesøg inkl. kørsel og 1/2 time arbejdstid</t>
  </si>
  <si>
    <t>Service efterfølgende halve timer</t>
  </si>
  <si>
    <t>1/2 time arbejdstid</t>
  </si>
  <si>
    <t>Tilbudt pris 1 stk.
2 decimaler i DKK ekskl. moms inkl. afgifter</t>
  </si>
  <si>
    <t>Vægtning</t>
  </si>
  <si>
    <t>Evalueringsteknisk tilbudssum</t>
  </si>
  <si>
    <t>Tilbudt vare -  (mærke)</t>
  </si>
  <si>
    <r>
      <t>Garantiperiode</t>
    </r>
    <r>
      <rPr>
        <b/>
        <sz val="10"/>
        <color rgb="FF000000"/>
        <rFont val="Arial"/>
        <family val="2"/>
      </rPr>
      <t xml:space="preserve"> (år) ud over 1 år</t>
    </r>
  </si>
  <si>
    <t>Point</t>
  </si>
  <si>
    <t>10+</t>
  </si>
  <si>
    <t>Vejledning: Tilbudsarket indeholder både den prismæssige og kvalitative besvarelse af evalueringskriterierne. Tilbudsgiver skal udfylde celler markeret med:</t>
  </si>
  <si>
    <t>Sokkel til vaskemaskine</t>
  </si>
  <si>
    <t>Sokkel til tørretumbler</t>
  </si>
  <si>
    <t>Bilag 3a - Tilbudsliste Hårde Hvidevarer</t>
  </si>
  <si>
    <t>Fritstående
145 cm. Høj, +/- 5 cm
låge både højre -og venstrehængt
håndtag i metal eller integreret
aftagelig tætningsliste
farve: hvid</t>
  </si>
  <si>
    <t>F</t>
  </si>
  <si>
    <t>Udtræksemhætte</t>
  </si>
  <si>
    <t>Kondens
Kondenseringseffektivitet klasse A
Tørrekapacitet min. 8 kg
betjening via tryk- og/eller drejeknap - ikke touch
Sprog i menu og på panel skal være dansk
mulighed for afløbsslange fra kondensbeholder til afløb - inkl. i pris og montering.</t>
  </si>
  <si>
    <t>Garantiperiode i alt (antal år)</t>
  </si>
  <si>
    <t>Tilbudt antal år - ud over første år</t>
  </si>
  <si>
    <t>Fritstående 
120 cm. høj, +/- 5 cm
låge både højre -og venstrehængt
håndtag i metal eller integreret håndtag
aftagelig tætningsliste
farve: hvid</t>
  </si>
  <si>
    <t>Fritstående
120 cm. Høj, +/- 5 cm
låge både højre -og venstrehængt
håndtag i metal eller integreret håndtag
aftagelig tætningsliste
farve: hvid</t>
  </si>
  <si>
    <t>Teleskopsokkel
Højde 85 – 93 cm
Lysautomatik
Blæserautomatik
Udluftning ved bagkant
Softclose af ovndør
Udtræksskinner i ovn
2 stk. bageplader
1 stk. rist
1 stk. Bradepande
Tippesikring
Aktivt kølesystem
Dobbelt ovnlys
Grydesensor
Børnesikring
farve: hvid</t>
  </si>
  <si>
    <t>Facetslebet kant
Direkte effektvalg
min. effekt 7350W
Pausefunktion
Automatisk sikkerhedssluk
Grydesensor
børnesikring
min. 4 kogezoner
til nedfældning i bordplade</t>
  </si>
  <si>
    <t>Kogeplade Induktion</t>
  </si>
  <si>
    <t>Kassetteemhætte til montering under skab
Min. Energiklasse D
Leveres i hvid eller stål
Led belysning
Min. 450 m/3 på max styrke</t>
  </si>
  <si>
    <t>farve: hvid
Lydniveau : 44 dB(A) eller bedre
Med aquastop
udtagelig bestikkurv
Autosluk
Vandsensor
Mulighed for ekstra tørring
betjening via tryk- og/eller drejeknap - ikke touch
Sprog i menu og på panel skal være dansk</t>
  </si>
  <si>
    <t xml:space="preserve">Kar må ikke være støbt, så det ikke er muligt at udføre gænge reparationer og udskifte defekte dele.
Skånetromle i rustfri stål
Centrifugeringsklasse B
farve: hvid
Centrifugering: min. 1400 omdrej. Pr. min.
Adgang til pumpehus/filter fra front/udtageligt filter
nødåbning af låge fra front
kulfri motor
vaskekapacitet min. 8 kg.
betjening via tryk- og/eller drejeknap - ikke touch
Sprog i menu og på panel skal være dansk
</t>
  </si>
  <si>
    <t>Skal passe til tilbudt vaskemaskine. Højde 30-40 cm høj</t>
  </si>
  <si>
    <t>Skal passe til tilbudt tørretumbler. Højde 30-40 cm høj</t>
  </si>
  <si>
    <t>Mikroovn</t>
  </si>
  <si>
    <t>Mindstekrav til Energiklasse</t>
  </si>
  <si>
    <r>
      <t xml:space="preserve">Udtræksskinner
2 stk. bageplader
1 stk. rist
1 stk. Bradepande
Primær betjening via tryk- og/eller drejeknap - ikke touch
Sprog i menu og på panel skal være dansk
</t>
    </r>
    <r>
      <rPr>
        <sz val="11"/>
        <rFont val="Calibri"/>
        <family val="2"/>
        <scheme val="minor"/>
      </rPr>
      <t>Softclose
Lysautomatik
Blæserautomatik
Børnesikring af betjeningspanel
Børnesikring af låge
Elektronisk temperaturregulering
Katalysator ved pyrolyse
farve: sort/stål</t>
    </r>
  </si>
  <si>
    <r>
      <t xml:space="preserve">Fritstående
185 cm høj, +/- 5 cm
hurtig indfrysningsfunktion
låge både højre -og venstrehængt
håndtag i metal eller integreret håndtag
aftagelig tætningsliste
Inverter kompressor </t>
    </r>
    <r>
      <rPr>
        <sz val="11"/>
        <color rgb="FFFF0000"/>
        <rFont val="Calibri"/>
        <family val="2"/>
        <scheme val="minor"/>
      </rPr>
      <t>eller kompressor med max støjniveau på 42 dB</t>
    </r>
    <r>
      <rPr>
        <sz val="11"/>
        <color theme="1"/>
        <rFont val="Calibri"/>
        <family val="2"/>
        <scheme val="minor"/>
      </rPr>
      <t xml:space="preserve">
Automatisk afrimning
Elektronisk temperaturkontrol
farve: hvid</t>
    </r>
  </si>
  <si>
    <r>
      <t xml:space="preserve">fritstående
185 cm høj, +/- 5 cm
Nettovolumen 345-390 l
låge både højre -og venstrehængt
håndtag i metal eller integreret håndtag
Inverterkompressor </t>
    </r>
    <r>
      <rPr>
        <sz val="11"/>
        <color rgb="FFFF0000"/>
        <rFont val="Calibri"/>
        <family val="2"/>
        <scheme val="minor"/>
      </rPr>
      <t>eller kompressor med max støjniveau på 42 dB</t>
    </r>
    <r>
      <rPr>
        <sz val="11"/>
        <color theme="1"/>
        <rFont val="Calibri"/>
        <family val="2"/>
        <scheme val="minor"/>
      </rPr>
      <t xml:space="preserve">
Elektronisk temperaturkontrol
aftagelig tætningsliste
farve: hvid</t>
    </r>
  </si>
  <si>
    <r>
      <t>Fritstående
185 cm. Høj, +/- 5 cm
Frysekapacitet min. 85 l
Kølekapacitet min. 190 l
låge både højre -og venstrehængt
håndtag i metal eller integreret håndtag
Fryser i bund
Dobbelt kølesystem
Inverter kompressor</t>
    </r>
    <r>
      <rPr>
        <sz val="11"/>
        <color rgb="FFFF0000"/>
        <rFont val="Calibri"/>
        <family val="2"/>
        <scheme val="minor"/>
      </rPr>
      <t xml:space="preserve"> eller kompressor med max støjniveau på 42 dB</t>
    </r>
    <r>
      <rPr>
        <sz val="11"/>
        <color theme="1"/>
        <rFont val="Calibri"/>
        <family val="2"/>
        <scheme val="minor"/>
      </rPr>
      <t xml:space="preserve">
aftagelig tætningsliste
farve: hvid</t>
    </r>
  </si>
  <si>
    <r>
      <t xml:space="preserve">Hydraulisk effektivitet (effektivitet af ventilator) klasse A
Belysningseffektivitet klasse A
</t>
    </r>
    <r>
      <rPr>
        <strike/>
        <sz val="11"/>
        <color theme="1"/>
        <rFont val="Calibri"/>
        <family val="2"/>
        <scheme val="minor"/>
      </rPr>
      <t>Belysningsstyrke Mindst 400 lux
Energiforbrug i standbytilstand Maksimalt. 0,5 W eller maksimalt 1,0 W, hvis emhætten har informations- eller statusdisplay</t>
    </r>
    <r>
      <rPr>
        <sz val="11"/>
        <color theme="1"/>
        <rFont val="Calibri"/>
        <family val="2"/>
        <scheme val="minor"/>
      </rPr>
      <t xml:space="preserve">
Fedtfiltreringseffektivitet klasse B
Lydniveau Højst </t>
    </r>
    <r>
      <rPr>
        <strike/>
        <sz val="11"/>
        <color theme="1"/>
        <rFont val="Calibri"/>
        <family val="2"/>
        <scheme val="minor"/>
      </rPr>
      <t>60 dB (A) re pW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65 dB</t>
    </r>
  </si>
  <si>
    <r>
      <t xml:space="preserve">Tilslutning det nye produkt til eksisterende vand, el, aftræk, afløb til kloak, </t>
    </r>
    <r>
      <rPr>
        <strike/>
        <sz val="10"/>
        <color theme="1"/>
        <rFont val="Arial"/>
        <family val="2"/>
      </rPr>
      <t>samt doseringsanlæg</t>
    </r>
    <r>
      <rPr>
        <sz val="10"/>
        <color theme="1"/>
        <rFont val="Arial"/>
        <family val="2"/>
      </rPr>
      <t xml:space="preserve">
Frakobling af det gamle produkt
Gammelt produkt tages med retur og bortskaffes på miljørigtig vis
Alt emballage med retur</t>
    </r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</si>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</sst>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0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fgColor auto="1"/>
        <bgColor theme="0"/>
      </patternFill>
    </fill>
    <fill>
      <patternFill patternType="lightDown"/>
    </fill>
    <fill>
      <patternFill patternType="solid">
        <fgColor theme="6" tint="0.5999938962981048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6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16" borderId="0" applyNumberFormat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0" fontId="2" fillId="3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/>
    <xf numFmtId="0" fontId="0" fillId="5" borderId="1" xfId="0" applyFill="1" applyBorder="1" applyAlignment="1">
      <alignment horizontal="right"/>
    </xf>
    <xf numFmtId="0" fontId="0" fillId="0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44" fontId="0" fillId="4" borderId="1" xfId="1" applyFont="1" applyFill="1" applyBorder="1" applyAlignment="1">
      <alignment vertical="top"/>
    </xf>
    <xf numFmtId="44" fontId="0" fillId="0" borderId="1" xfId="1" applyFont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44" fontId="0" fillId="4" borderId="1" xfId="1" applyFont="1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6" borderId="1" xfId="0" applyFill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2" fontId="0" fillId="4" borderId="1" xfId="0" applyNumberFormat="1" applyFill="1" applyBorder="1" applyAlignment="1">
      <alignment vertical="top"/>
    </xf>
    <xf numFmtId="10" fontId="0" fillId="0" borderId="1" xfId="2" applyNumberFormat="1" applyFont="1" applyBorder="1" applyAlignment="1">
      <alignment horizontal="right" vertical="top"/>
    </xf>
    <xf numFmtId="10" fontId="0" fillId="2" borderId="1" xfId="2" applyNumberFormat="1" applyFont="1" applyFill="1" applyBorder="1" applyAlignment="1">
      <alignment horizontal="right" vertical="top"/>
    </xf>
    <xf numFmtId="10" fontId="0" fillId="0" borderId="0" xfId="0" applyNumberFormat="1"/>
    <xf numFmtId="44" fontId="3" fillId="8" borderId="3" xfId="0" applyNumberFormat="1" applyFont="1" applyFill="1" applyBorder="1"/>
    <xf numFmtId="10" fontId="0" fillId="4" borderId="1" xfId="2" applyNumberFormat="1" applyFont="1" applyFill="1" applyBorder="1" applyAlignment="1">
      <alignment horizontal="right" vertical="top"/>
    </xf>
    <xf numFmtId="10" fontId="0" fillId="7" borderId="1" xfId="2" applyNumberFormat="1" applyFont="1" applyFill="1" applyBorder="1" applyAlignment="1">
      <alignment horizontal="right" vertical="top"/>
    </xf>
    <xf numFmtId="0" fontId="7" fillId="9" borderId="3" xfId="0" applyFont="1" applyFill="1" applyBorder="1" applyAlignment="1">
      <alignment vertical="center" wrapText="1"/>
    </xf>
    <xf numFmtId="0" fontId="8" fillId="9" borderId="6" xfId="0" applyFont="1" applyFill="1" applyBorder="1" applyAlignment="1">
      <alignment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5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top"/>
    </xf>
    <xf numFmtId="2" fontId="1" fillId="5" borderId="1" xfId="0" applyNumberFormat="1" applyFont="1" applyFill="1" applyBorder="1" applyAlignment="1">
      <alignment horizontal="center" vertical="center"/>
    </xf>
    <xf numFmtId="1" fontId="4" fillId="16" borderId="11" xfId="5" applyNumberFormat="1" applyBorder="1" applyAlignment="1">
      <alignment horizontal="center" vertical="center"/>
    </xf>
    <xf numFmtId="1" fontId="4" fillId="16" borderId="1" xfId="5" applyNumberFormat="1" applyBorder="1" applyAlignment="1">
      <alignment horizontal="center" vertical="center"/>
    </xf>
    <xf numFmtId="1" fontId="1" fillId="16" borderId="1" xfId="5" applyNumberFormat="1" applyFont="1" applyBorder="1" applyAlignment="1">
      <alignment horizontal="center" vertical="center"/>
    </xf>
    <xf numFmtId="1" fontId="1" fillId="16" borderId="11" xfId="5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1" fontId="3" fillId="4" borderId="9" xfId="0" applyNumberFormat="1" applyFont="1" applyFill="1" applyBorder="1" applyAlignment="1">
      <alignment horizontal="center" vertical="center"/>
    </xf>
    <xf numFmtId="1" fontId="3" fillId="4" borderId="10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3" fillId="8" borderId="4" xfId="0" applyFont="1" applyFill="1" applyBorder="1" applyAlignment="1">
      <alignment horizontal="center" vertical="top"/>
    </xf>
    <xf numFmtId="0" fontId="3" fillId="8" borderId="5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/>
    </xf>
    <xf numFmtId="0" fontId="15" fillId="0" borderId="0" xfId="0" applyFont="1" applyAlignment="1">
      <alignment horizontal="left"/>
    </xf>
  </cellXfs>
  <cellStyles count="6">
    <cellStyle name="40 % - Farve3" xfId="5" builtinId="39"/>
    <cellStyle name="Comma 2" xfId="4" xr:uid="{0CFF0B11-03E5-4123-BF48-6B05FCB075CC}"/>
    <cellStyle name="Normal" xfId="0" builtinId="0"/>
    <cellStyle name="Procent" xfId="2" builtinId="5"/>
    <cellStyle name="Titel 2" xfId="3" xr:uid="{7AAC2BB7-F93E-43C9-B60C-6EC0003D6FB0}"/>
    <cellStyle name="Valuta" xfId="1" builtinId="4"/>
  </cellStyles>
  <dxfs count="0"/>
  <tableStyles count="0" defaultTableStyle="TableStyleMedium9" defaultPivotStyle="PivotStyleLight16"/>
  <colors>
    <mruColors>
      <color rgb="FFFF9900"/>
      <color rgb="FFFFCC00"/>
      <color rgb="FFFFFF66"/>
      <color rgb="FFFFCC66"/>
      <color rgb="FF996600"/>
      <color rgb="FF990000"/>
      <color rgb="FF800000"/>
      <color rgb="FF993300"/>
      <color rgb="FFCC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EO\Modelgruppen\Br&#230;ndselspriser\Br&#230;ndselspriser%202017\Back-up%20regneark%20for%20fossile%20br&#230;ndselspriser\Br&#230;ndselspriser%20BF2018%20-%20WEO17_endelige%20priser%20f&#248;r%20kvalitetssikr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sfile02.ens.local\03%20Team%20Modeller%20og%20analyser\Br&#230;ndselspriser\Br&#230;ndselspriser%202011\Regneark\Br&#230;ndselspriser%202010%20El%20og%20fjernvarme%20V12%20-%20endelig-endeli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remskrivninger\RAMSES\Simuleringer\2012\BF2012\2012-08-30%20BASIS%20ENDELIG\ElDHPriceToEMMA_30-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remskrivninger\RAMSES\Simuleringer\2012\BF2012\2012-10-08%20BASIS%20ENDELIG\ElDHPriceToEMMA_08-10-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ktion"/>
      <sheetName val="Info og Centrale forudsætninger"/>
      <sheetName val="Output til TIMES"/>
      <sheetName val="Output til RAMSES"/>
      <sheetName val="CO2-kvotepris"/>
      <sheetName val="Slutpriser - Centralt"/>
      <sheetName val="Slutpriser - Forward"/>
      <sheetName val="Slutpriser - IEA"/>
      <sheetName val="Tillæg an forbrugssted"/>
      <sheetName val="Naturgastariffer"/>
      <sheetName val="Historiske DK priser"/>
      <sheetName val="Historiske IEA priser"/>
      <sheetName val="Sammenligning - Råprisforløb"/>
      <sheetName val="Konvergenspriser (Centralt)"/>
      <sheetName val="Forwardpriser"/>
      <sheetName val="IEA-priser"/>
      <sheetName val="FM-priser"/>
      <sheetName val="EU-priser"/>
      <sheetName val="Omregningsfaktorer"/>
      <sheetName val="Deflator og Valutakurser"/>
    </sheetNames>
    <sheetDataSet>
      <sheetData sheetId="0"/>
      <sheetData sheetId="1">
        <row r="8">
          <cell r="B8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Fossile priser (imp)"/>
      <sheetName val="Biomasse priser (imp)"/>
      <sheetName val="Koefficienter brændsler (imp)"/>
      <sheetName val="Fossile priser (omr)"/>
      <sheetName val="Biomasse priser (omr)"/>
      <sheetName val="Koefficienter brændsler (omr)"/>
      <sheetName val="RAMSES elpriser (imp)"/>
      <sheetName val="RAMSES el og varme (imp)"/>
      <sheetName val="Koefficienter el (imp)"/>
      <sheetName val="Koefficienter varme (imp)"/>
      <sheetName val="Emissionsfaktorer stationære an"/>
      <sheetName val="Emissionsfaktorer transport"/>
      <sheetName val="Emissionspriser etc (imp)"/>
      <sheetName val="Elpriser (omr)"/>
      <sheetName val="Fjernvarmepriser (omr)"/>
      <sheetName val="El-emissioner (omr)"/>
      <sheetName val="Fjernvarme-emissioner (omr)"/>
      <sheetName val="Emissionsfaktorer DMU (omr)"/>
      <sheetName val="Emissionspriser (omr)"/>
      <sheetName val="Figur 1 fossile priser"/>
      <sheetName val="Tabel 1"/>
      <sheetName val="Tabel 2"/>
      <sheetName val="Tabel 3"/>
      <sheetName val="Tabel 4"/>
      <sheetName val="Tabel 5"/>
      <sheetName val="Tabel 6"/>
      <sheetName val="Tabel 7"/>
      <sheetName val="Tabel 8"/>
      <sheetName val="tabel 9"/>
      <sheetName val="tabel pris SO2 og NOx"/>
    </sheetNames>
    <sheetDataSet>
      <sheetData sheetId="0" refreshError="1">
        <row r="3">
          <cell r="B3">
            <v>2000</v>
          </cell>
        </row>
      </sheetData>
      <sheetData sheetId="1" refreshError="1">
        <row r="3">
          <cell r="A3">
            <v>2000</v>
          </cell>
          <cell r="B3" t="e">
            <v>#N/A</v>
          </cell>
          <cell r="C3" t="e">
            <v>#N/A</v>
          </cell>
          <cell r="D3" t="e">
            <v>#N/A</v>
          </cell>
          <cell r="E3">
            <v>1</v>
          </cell>
          <cell r="F3">
            <v>5.95</v>
          </cell>
        </row>
        <row r="4">
          <cell r="A4">
            <v>2001</v>
          </cell>
          <cell r="B4" t="e">
            <v>#N/A</v>
          </cell>
          <cell r="C4" t="e">
            <v>#N/A</v>
          </cell>
          <cell r="D4" t="e">
            <v>#N/A</v>
          </cell>
          <cell r="E4">
            <v>1.02441</v>
          </cell>
          <cell r="F4">
            <v>5.95</v>
          </cell>
        </row>
        <row r="5">
          <cell r="A5">
            <v>2002</v>
          </cell>
          <cell r="B5" t="e">
            <v>#N/A</v>
          </cell>
          <cell r="C5" t="e">
            <v>#N/A</v>
          </cell>
          <cell r="D5" t="e">
            <v>#N/A</v>
          </cell>
          <cell r="E5">
            <v>1.04714</v>
          </cell>
          <cell r="F5">
            <v>5.95</v>
          </cell>
        </row>
        <row r="6">
          <cell r="A6">
            <v>2003</v>
          </cell>
          <cell r="B6" t="e">
            <v>#N/A</v>
          </cell>
          <cell r="C6" t="e">
            <v>#N/A</v>
          </cell>
          <cell r="D6" t="e">
            <v>#N/A</v>
          </cell>
          <cell r="E6">
            <v>1.06595</v>
          </cell>
          <cell r="F6">
            <v>5.95</v>
          </cell>
        </row>
        <row r="7">
          <cell r="A7">
            <v>2004</v>
          </cell>
          <cell r="B7" t="e">
            <v>#N/A</v>
          </cell>
          <cell r="C7" t="e">
            <v>#N/A</v>
          </cell>
          <cell r="D7" t="e">
            <v>#N/A</v>
          </cell>
          <cell r="E7">
            <v>1.0950800000000001</v>
          </cell>
          <cell r="F7">
            <v>5.95</v>
          </cell>
        </row>
        <row r="8">
          <cell r="A8">
            <v>2005</v>
          </cell>
          <cell r="B8" t="e">
            <v>#N/A</v>
          </cell>
          <cell r="C8" t="e">
            <v>#N/A</v>
          </cell>
          <cell r="D8" t="e">
            <v>#N/A</v>
          </cell>
          <cell r="E8">
            <v>1.1268400000000001</v>
          </cell>
          <cell r="F8">
            <v>5.95</v>
          </cell>
        </row>
        <row r="9">
          <cell r="A9">
            <v>2006</v>
          </cell>
          <cell r="B9" t="e">
            <v>#N/A</v>
          </cell>
          <cell r="C9" t="e">
            <v>#N/A</v>
          </cell>
          <cell r="D9" t="e">
            <v>#N/A</v>
          </cell>
          <cell r="E9">
            <v>1.1510899999999999</v>
          </cell>
          <cell r="F9">
            <v>5.95</v>
          </cell>
        </row>
        <row r="10">
          <cell r="A10">
            <v>2007</v>
          </cell>
          <cell r="B10">
            <v>67.391897953192839</v>
          </cell>
          <cell r="C10">
            <v>37.80337665932381</v>
          </cell>
          <cell r="D10">
            <v>16.441115571654571</v>
          </cell>
          <cell r="E10">
            <v>1.1722300000000001</v>
          </cell>
          <cell r="F10">
            <v>5.45</v>
          </cell>
        </row>
        <row r="11">
          <cell r="A11">
            <v>2008</v>
          </cell>
          <cell r="B11">
            <v>84.85219547945205</v>
          </cell>
          <cell r="C11">
            <v>49.843666331962936</v>
          </cell>
          <cell r="D11">
            <v>24.447117200795226</v>
          </cell>
          <cell r="E11">
            <v>1.2210000000000001</v>
          </cell>
          <cell r="F11">
            <v>5.0986399999999996</v>
          </cell>
        </row>
        <row r="12">
          <cell r="A12">
            <v>2009</v>
          </cell>
          <cell r="B12">
            <v>56.079073272356275</v>
          </cell>
          <cell r="C12">
            <v>32.887688526633134</v>
          </cell>
          <cell r="D12">
            <v>18.264807293858464</v>
          </cell>
          <cell r="E12">
            <v>1.2303299999999999</v>
          </cell>
          <cell r="F12">
            <v>5.3520000000000003</v>
          </cell>
        </row>
        <row r="13">
          <cell r="A13">
            <v>2010</v>
          </cell>
          <cell r="B13">
            <v>68.744351846057185</v>
          </cell>
          <cell r="C13">
            <v>41.199297981402147</v>
          </cell>
          <cell r="D13">
            <v>21.337313025623914</v>
          </cell>
          <cell r="E13">
            <v>1.25159</v>
          </cell>
          <cell r="F13">
            <v>5.0199999999999996</v>
          </cell>
        </row>
        <row r="14">
          <cell r="A14">
            <v>2011</v>
          </cell>
          <cell r="B14">
            <v>72.352425868187026</v>
          </cell>
          <cell r="C14">
            <v>44.312490869461399</v>
          </cell>
          <cell r="D14">
            <v>21.401501526010371</v>
          </cell>
          <cell r="E14">
            <v>1.27332</v>
          </cell>
          <cell r="F14">
            <v>5.0199999999999996</v>
          </cell>
        </row>
        <row r="15">
          <cell r="A15">
            <v>2012</v>
          </cell>
          <cell r="B15">
            <v>75.539762087183973</v>
          </cell>
          <cell r="C15">
            <v>47.279072762224672</v>
          </cell>
          <cell r="D15">
            <v>21.293899537672008</v>
          </cell>
          <cell r="E15">
            <v>1.30589</v>
          </cell>
          <cell r="F15">
            <v>5.0199999999999996</v>
          </cell>
        </row>
        <row r="16">
          <cell r="A16">
            <v>2013</v>
          </cell>
          <cell r="B16">
            <v>78.985643961473144</v>
          </cell>
          <cell r="C16">
            <v>50.519817488961138</v>
          </cell>
          <cell r="D16">
            <v>21.218573915769124</v>
          </cell>
          <cell r="E16">
            <v>1.3372900000000001</v>
          </cell>
          <cell r="F16">
            <v>5.2469999999999999</v>
          </cell>
        </row>
        <row r="17">
          <cell r="A17">
            <v>2014</v>
          </cell>
          <cell r="B17">
            <v>82.400682591266488</v>
          </cell>
          <cell r="C17">
            <v>53.8597943434633</v>
          </cell>
          <cell r="D17">
            <v>21.095376390209761</v>
          </cell>
          <cell r="E17">
            <v>1.3725700000000001</v>
          </cell>
          <cell r="F17">
            <v>5.4729999999999999</v>
          </cell>
        </row>
        <row r="18">
          <cell r="A18">
            <v>2015</v>
          </cell>
          <cell r="B18">
            <v>85.971963679725334</v>
          </cell>
          <cell r="C18">
            <v>57.426321735259528</v>
          </cell>
          <cell r="D18">
            <v>20.974989708500487</v>
          </cell>
          <cell r="E18">
            <v>1.4086399999999999</v>
          </cell>
          <cell r="F18">
            <v>5.7</v>
          </cell>
        </row>
        <row r="19">
          <cell r="A19">
            <v>2016</v>
          </cell>
          <cell r="B19">
            <v>87.841567549695782</v>
          </cell>
          <cell r="C19">
            <v>58.695755300234225</v>
          </cell>
          <cell r="D19">
            <v>21.39411617548712</v>
          </cell>
          <cell r="E19">
            <v>1.4513100000000001</v>
          </cell>
          <cell r="F19">
            <v>5.7</v>
          </cell>
        </row>
        <row r="20">
          <cell r="A20">
            <v>2017</v>
          </cell>
          <cell r="B20">
            <v>89.670423400982301</v>
          </cell>
          <cell r="C20">
            <v>59.938835850057657</v>
          </cell>
          <cell r="D20">
            <v>21.80182531818145</v>
          </cell>
          <cell r="E20">
            <v>1.4966299999999999</v>
          </cell>
          <cell r="F20">
            <v>5.7</v>
          </cell>
        </row>
        <row r="21">
          <cell r="A21">
            <v>2018</v>
          </cell>
          <cell r="B21">
            <v>92.356894071460403</v>
          </cell>
          <cell r="C21">
            <v>61.75624303490239</v>
          </cell>
          <cell r="D21">
            <v>22.416216748170736</v>
          </cell>
          <cell r="E21">
            <v>1.5296700000000001</v>
          </cell>
          <cell r="F21">
            <v>5.7</v>
          </cell>
        </row>
        <row r="22">
          <cell r="A22">
            <v>2019</v>
          </cell>
          <cell r="B22">
            <v>95.09340163743363</v>
          </cell>
          <cell r="C22">
            <v>63.608389001876525</v>
          </cell>
          <cell r="D22">
            <v>23.040544789667358</v>
          </cell>
          <cell r="E22">
            <v>1.5639400000000001</v>
          </cell>
          <cell r="F22">
            <v>5.7</v>
          </cell>
        </row>
        <row r="23">
          <cell r="A23">
            <v>2020</v>
          </cell>
          <cell r="B23">
            <v>97.920040352281617</v>
          </cell>
          <cell r="C23">
            <v>65.522138311352563</v>
          </cell>
          <cell r="D23">
            <v>23.684450168698785</v>
          </cell>
          <cell r="E23">
            <v>1.59883</v>
          </cell>
          <cell r="F23">
            <v>5.7</v>
          </cell>
        </row>
        <row r="24">
          <cell r="A24">
            <v>2021</v>
          </cell>
          <cell r="B24">
            <v>99.412766357449229</v>
          </cell>
          <cell r="C24">
            <v>66.611877593125953</v>
          </cell>
          <cell r="D24">
            <v>23.833210960533762</v>
          </cell>
          <cell r="E24">
            <v>1.63452</v>
          </cell>
          <cell r="F24">
            <v>5.7</v>
          </cell>
        </row>
        <row r="25">
          <cell r="A25">
            <v>2022</v>
          </cell>
          <cell r="B25">
            <v>100.86768491254816</v>
          </cell>
          <cell r="C25">
            <v>67.679105054407373</v>
          </cell>
          <cell r="D25">
            <v>23.968514913623302</v>
          </cell>
          <cell r="E25">
            <v>1.67201</v>
          </cell>
          <cell r="F25">
            <v>5.7</v>
          </cell>
        </row>
        <row r="26">
          <cell r="A26">
            <v>2023</v>
          </cell>
          <cell r="B26">
            <v>102.47210248628954</v>
          </cell>
          <cell r="C26">
            <v>68.849571068152216</v>
          </cell>
          <cell r="D26">
            <v>24.134782795921193</v>
          </cell>
          <cell r="E26">
            <v>1.7082200000000001</v>
          </cell>
          <cell r="F26">
            <v>5.7</v>
          </cell>
        </row>
        <row r="27">
          <cell r="A27">
            <v>2024</v>
          </cell>
          <cell r="B27">
            <v>104.17093285161619</v>
          </cell>
          <cell r="C27">
            <v>70.086630798548171</v>
          </cell>
          <cell r="D27">
            <v>24.318286784005348</v>
          </cell>
          <cell r="E27">
            <v>1.7440599999999999</v>
          </cell>
          <cell r="F27">
            <v>5.7</v>
          </cell>
        </row>
        <row r="28">
          <cell r="A28">
            <v>2025</v>
          </cell>
          <cell r="B28">
            <v>105.81722392053364</v>
          </cell>
          <cell r="C28">
            <v>71.291545784777469</v>
          </cell>
          <cell r="D28">
            <v>24.484512479446806</v>
          </cell>
          <cell r="E28">
            <v>1.7820100000000001</v>
          </cell>
          <cell r="F28">
            <v>5.7</v>
          </cell>
        </row>
        <row r="29">
          <cell r="A29">
            <v>2026</v>
          </cell>
          <cell r="B29">
            <v>107.42113538714111</v>
          </cell>
          <cell r="C29">
            <v>72.380611582854925</v>
          </cell>
          <cell r="D29">
            <v>24.626299330486681</v>
          </cell>
          <cell r="E29">
            <v>1.82016</v>
          </cell>
          <cell r="F29">
            <v>5.7</v>
          </cell>
        </row>
        <row r="30">
          <cell r="A30">
            <v>2027</v>
          </cell>
          <cell r="B30">
            <v>108.96418124004363</v>
          </cell>
          <cell r="C30">
            <v>73.428915216213369</v>
          </cell>
          <cell r="D30">
            <v>24.74956065615029</v>
          </cell>
          <cell r="E30">
            <v>1.8605799999999999</v>
          </cell>
          <cell r="F30">
            <v>5.7</v>
          </cell>
        </row>
        <row r="31">
          <cell r="A31">
            <v>2028</v>
          </cell>
          <cell r="B31">
            <v>110.60194439640382</v>
          </cell>
          <cell r="C31">
            <v>74.541299003919207</v>
          </cell>
          <cell r="D31">
            <v>24.889766043805704</v>
          </cell>
          <cell r="E31">
            <v>1.90065</v>
          </cell>
          <cell r="F31">
            <v>5.7</v>
          </cell>
        </row>
        <row r="32">
          <cell r="A32">
            <v>2029</v>
          </cell>
          <cell r="B32">
            <v>112.24657300730988</v>
          </cell>
          <cell r="C32">
            <v>75.658569835713664</v>
          </cell>
          <cell r="D32">
            <v>25.026807967059366</v>
          </cell>
          <cell r="E32">
            <v>1.9418899999999999</v>
          </cell>
          <cell r="F32">
            <v>5.7</v>
          </cell>
        </row>
        <row r="33">
          <cell r="A33">
            <v>2030</v>
          </cell>
          <cell r="B33">
            <v>113.79605892029734</v>
          </cell>
          <cell r="C33">
            <v>76.711963857695679</v>
          </cell>
          <cell r="D33">
            <v>25.138184572572218</v>
          </cell>
          <cell r="E33">
            <v>1.98611</v>
          </cell>
          <cell r="F33">
            <v>5.7</v>
          </cell>
        </row>
      </sheetData>
      <sheetData sheetId="2" refreshError="1"/>
      <sheetData sheetId="3" refreshError="1">
        <row r="2">
          <cell r="A2" t="str">
            <v>Råolie</v>
          </cell>
          <cell r="B2">
            <v>5.84</v>
          </cell>
          <cell r="C2" t="str">
            <v>GJ/tønde</v>
          </cell>
        </row>
        <row r="3">
          <cell r="A3" t="str">
            <v>Råolie (ton)</v>
          </cell>
          <cell r="B3">
            <v>43</v>
          </cell>
          <cell r="C3" t="str">
            <v>GJ/ton</v>
          </cell>
        </row>
        <row r="4">
          <cell r="A4" t="str">
            <v>Naturgas</v>
          </cell>
          <cell r="B4">
            <v>39.6</v>
          </cell>
          <cell r="C4" t="str">
            <v>GJ/1000Nm3</v>
          </cell>
        </row>
        <row r="5">
          <cell r="A5" t="str">
            <v>Kul</v>
          </cell>
          <cell r="B5">
            <v>25.15</v>
          </cell>
          <cell r="C5" t="str">
            <v>GJ/ton</v>
          </cell>
        </row>
        <row r="6">
          <cell r="A6" t="str">
            <v>Fuelolie</v>
          </cell>
          <cell r="B6">
            <v>40.65</v>
          </cell>
          <cell r="C6" t="str">
            <v>GJ/ton</v>
          </cell>
        </row>
        <row r="7">
          <cell r="A7" t="str">
            <v>Gasolie</v>
          </cell>
          <cell r="B7">
            <v>42.7</v>
          </cell>
          <cell r="C7" t="str">
            <v>GJ/ton</v>
          </cell>
        </row>
        <row r="8">
          <cell r="A8" t="str">
            <v>Benzin</v>
          </cell>
          <cell r="B8">
            <v>43.8</v>
          </cell>
          <cell r="C8" t="str">
            <v>GJ/ton</v>
          </cell>
        </row>
        <row r="9">
          <cell r="A9" t="str">
            <v>JP1</v>
          </cell>
          <cell r="B9">
            <v>43.5</v>
          </cell>
          <cell r="C9" t="str">
            <v>GJ/ton</v>
          </cell>
        </row>
        <row r="10">
          <cell r="A10" t="str">
            <v>Halm</v>
          </cell>
          <cell r="B10">
            <v>14.5</v>
          </cell>
          <cell r="C10" t="str">
            <v>GJ/ton</v>
          </cell>
        </row>
        <row r="11">
          <cell r="A11" t="str">
            <v>Halmpiller</v>
          </cell>
          <cell r="B11">
            <v>14.5</v>
          </cell>
          <cell r="C11" t="str">
            <v>GJ/ton</v>
          </cell>
        </row>
        <row r="12">
          <cell r="A12" t="str">
            <v>Træflis</v>
          </cell>
          <cell r="B12">
            <v>9.5</v>
          </cell>
          <cell r="C12" t="str">
            <v>GJ/ton</v>
          </cell>
        </row>
        <row r="13">
          <cell r="A13" t="str">
            <v>Træpiller</v>
          </cell>
          <cell r="B13">
            <v>17.5</v>
          </cell>
          <cell r="C13" t="str">
            <v>GJ/ton</v>
          </cell>
        </row>
        <row r="14">
          <cell r="A14" t="str">
            <v>Energiafgrøder, pil</v>
          </cell>
          <cell r="B14">
            <v>14.4</v>
          </cell>
          <cell r="C14" t="str">
            <v>GJ/ton</v>
          </cell>
        </row>
        <row r="15">
          <cell r="A15" t="str">
            <v>Energiafgrøder, triticale</v>
          </cell>
          <cell r="B15">
            <v>13.8</v>
          </cell>
          <cell r="C15" t="str">
            <v>GJ/ton</v>
          </cell>
        </row>
        <row r="16">
          <cell r="A16" t="str">
            <v>Affald</v>
          </cell>
          <cell r="B16">
            <v>10.5</v>
          </cell>
          <cell r="C16" t="str">
            <v>GJ/ton</v>
          </cell>
        </row>
      </sheetData>
      <sheetData sheetId="4" refreshError="1">
        <row r="4">
          <cell r="A4">
            <v>2000</v>
          </cell>
          <cell r="B4">
            <v>0.81900081900081889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  <cell r="I4" t="e">
            <v>#N/A</v>
          </cell>
          <cell r="J4" t="e">
            <v>#N/A</v>
          </cell>
        </row>
        <row r="5">
          <cell r="A5">
            <v>2001</v>
          </cell>
          <cell r="B5">
            <v>0.83899262899262894</v>
          </cell>
          <cell r="C5" t="e">
            <v>#N/A</v>
          </cell>
          <cell r="D5" t="e">
            <v>#N/A</v>
          </cell>
          <cell r="E5" t="e">
            <v>#N/A</v>
          </cell>
          <cell r="F5" t="e">
            <v>#N/A</v>
          </cell>
          <cell r="G5" t="e">
            <v>#N/A</v>
          </cell>
          <cell r="H5" t="e">
            <v>#N/A</v>
          </cell>
          <cell r="I5" t="e">
            <v>#N/A</v>
          </cell>
          <cell r="J5" t="e">
            <v>#N/A</v>
          </cell>
        </row>
        <row r="6">
          <cell r="A6">
            <v>2002</v>
          </cell>
          <cell r="B6">
            <v>0.85760851760851753</v>
          </cell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  <cell r="I6" t="e">
            <v>#N/A</v>
          </cell>
          <cell r="J6" t="e">
            <v>#N/A</v>
          </cell>
        </row>
        <row r="7">
          <cell r="A7">
            <v>2003</v>
          </cell>
          <cell r="B7">
            <v>0.87301392301392289</v>
          </cell>
          <cell r="C7" t="e">
            <v>#N/A</v>
          </cell>
          <cell r="D7" t="e">
            <v>#N/A</v>
          </cell>
          <cell r="E7" t="e">
            <v>#N/A</v>
          </cell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</row>
        <row r="8">
          <cell r="A8">
            <v>2004</v>
          </cell>
          <cell r="B8">
            <v>0.8968714168714168</v>
          </cell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  <cell r="I8" t="e">
            <v>#N/A</v>
          </cell>
          <cell r="J8" t="e">
            <v>#N/A</v>
          </cell>
        </row>
        <row r="9">
          <cell r="A9">
            <v>2005</v>
          </cell>
          <cell r="B9">
            <v>0.92288288288288289</v>
          </cell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</row>
        <row r="10">
          <cell r="A10">
            <v>2006</v>
          </cell>
          <cell r="B10">
            <v>0.94274365274365268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</row>
        <row r="11">
          <cell r="A11">
            <v>2007</v>
          </cell>
          <cell r="B11">
            <v>0.96005733005733007</v>
          </cell>
          <cell r="C11">
            <v>67.391897953192839</v>
          </cell>
          <cell r="D11">
            <v>37.80337665932381</v>
          </cell>
          <cell r="E11">
            <v>16.441115571654571</v>
          </cell>
          <cell r="F11">
            <v>47.174328567234987</v>
          </cell>
          <cell r="G11">
            <v>84.239872441491045</v>
          </cell>
          <cell r="H11">
            <v>84.239872441491045</v>
          </cell>
          <cell r="I11">
            <v>89.631224277746483</v>
          </cell>
          <cell r="J11">
            <v>89.631224277746483</v>
          </cell>
        </row>
        <row r="12">
          <cell r="A12">
            <v>2008</v>
          </cell>
          <cell r="B12">
            <v>1</v>
          </cell>
          <cell r="C12">
            <v>84.85219547945205</v>
          </cell>
          <cell r="D12">
            <v>49.843666331962936</v>
          </cell>
          <cell r="E12">
            <v>24.447117200795226</v>
          </cell>
          <cell r="F12">
            <v>59.39653683561643</v>
          </cell>
          <cell r="G12">
            <v>106.06524434931507</v>
          </cell>
          <cell r="H12">
            <v>106.06524434931507</v>
          </cell>
          <cell r="I12">
            <v>112.85341998767123</v>
          </cell>
          <cell r="J12">
            <v>112.85341998767123</v>
          </cell>
        </row>
        <row r="13">
          <cell r="A13">
            <v>2009</v>
          </cell>
          <cell r="B13">
            <v>1.0076412776412775</v>
          </cell>
          <cell r="C13">
            <v>56.079073272356275</v>
          </cell>
          <cell r="D13">
            <v>32.887688526633134</v>
          </cell>
          <cell r="E13">
            <v>18.264807293858464</v>
          </cell>
          <cell r="F13">
            <v>39.255351290649394</v>
          </cell>
          <cell r="G13">
            <v>70.098841590445346</v>
          </cell>
          <cell r="H13">
            <v>70.098841590445346</v>
          </cell>
          <cell r="I13">
            <v>74.585167452233847</v>
          </cell>
          <cell r="J13">
            <v>74.585167452233847</v>
          </cell>
        </row>
        <row r="14">
          <cell r="A14">
            <v>2010</v>
          </cell>
          <cell r="B14">
            <v>1.0250532350532349</v>
          </cell>
          <cell r="C14">
            <v>68.744351846057185</v>
          </cell>
          <cell r="D14">
            <v>41.199297981402147</v>
          </cell>
          <cell r="E14">
            <v>21.337313025623914</v>
          </cell>
          <cell r="F14">
            <v>48.121046292240024</v>
          </cell>
          <cell r="G14">
            <v>85.930439807571474</v>
          </cell>
          <cell r="H14">
            <v>85.930439807571474</v>
          </cell>
          <cell r="I14">
            <v>91.429987955256067</v>
          </cell>
          <cell r="J14">
            <v>91.429987955256067</v>
          </cell>
        </row>
        <row r="15">
          <cell r="A15">
            <v>2011</v>
          </cell>
          <cell r="B15">
            <v>1.0428501228501228</v>
          </cell>
          <cell r="C15">
            <v>72.352425868187026</v>
          </cell>
          <cell r="D15">
            <v>44.312490869461399</v>
          </cell>
          <cell r="E15">
            <v>21.401501526010371</v>
          </cell>
          <cell r="F15">
            <v>50.646698107730913</v>
          </cell>
          <cell r="G15">
            <v>90.440532335233783</v>
          </cell>
          <cell r="H15">
            <v>90.440532335233783</v>
          </cell>
          <cell r="I15">
            <v>96.228726404688757</v>
          </cell>
          <cell r="J15">
            <v>96.228726404688757</v>
          </cell>
        </row>
        <row r="16">
          <cell r="A16">
            <v>2012</v>
          </cell>
          <cell r="B16">
            <v>1.0695249795249795</v>
          </cell>
          <cell r="C16">
            <v>75.539762087183973</v>
          </cell>
          <cell r="D16">
            <v>47.279072762224672</v>
          </cell>
          <cell r="E16">
            <v>21.293899537672008</v>
          </cell>
          <cell r="F16">
            <v>52.877833461028779</v>
          </cell>
          <cell r="G16">
            <v>94.42470260897997</v>
          </cell>
          <cell r="H16">
            <v>94.42470260897997</v>
          </cell>
          <cell r="I16">
            <v>100.46788357595469</v>
          </cell>
          <cell r="J16">
            <v>100.46788357595469</v>
          </cell>
        </row>
        <row r="17">
          <cell r="A17">
            <v>2013</v>
          </cell>
          <cell r="B17">
            <v>1.0952416052416052</v>
          </cell>
          <cell r="C17">
            <v>78.985643961473144</v>
          </cell>
          <cell r="D17">
            <v>50.519817488961138</v>
          </cell>
          <cell r="E17">
            <v>21.218573915769124</v>
          </cell>
          <cell r="F17">
            <v>55.289950773031201</v>
          </cell>
          <cell r="G17">
            <v>98.732054951841434</v>
          </cell>
          <cell r="H17">
            <v>98.732054951841434</v>
          </cell>
          <cell r="I17">
            <v>105.05090646875929</v>
          </cell>
          <cell r="J17">
            <v>105.05090646875929</v>
          </cell>
        </row>
        <row r="18">
          <cell r="A18">
            <v>2014</v>
          </cell>
          <cell r="B18">
            <v>1.1241359541359541</v>
          </cell>
          <cell r="C18">
            <v>82.400682591266488</v>
          </cell>
          <cell r="D18">
            <v>53.859794343463307</v>
          </cell>
          <cell r="E18">
            <v>21.095376390209761</v>
          </cell>
          <cell r="F18">
            <v>57.68047781388654</v>
          </cell>
          <cell r="G18">
            <v>103.00085323908311</v>
          </cell>
          <cell r="H18">
            <v>103.00085323908311</v>
          </cell>
          <cell r="I18">
            <v>109.59290784638443</v>
          </cell>
          <cell r="J18">
            <v>109.59290784638443</v>
          </cell>
        </row>
        <row r="19">
          <cell r="A19">
            <v>2015</v>
          </cell>
          <cell r="B19">
            <v>1.1536773136773135</v>
          </cell>
          <cell r="C19">
            <v>85.971963679725334</v>
          </cell>
          <cell r="D19">
            <v>57.426321735259521</v>
          </cell>
          <cell r="E19">
            <v>20.974989708500487</v>
          </cell>
          <cell r="F19">
            <v>60.180374575807733</v>
          </cell>
          <cell r="G19">
            <v>107.46495459965666</v>
          </cell>
          <cell r="H19">
            <v>107.46495459965666</v>
          </cell>
          <cell r="I19">
            <v>114.3427116940347</v>
          </cell>
          <cell r="J19">
            <v>114.3427116940347</v>
          </cell>
        </row>
        <row r="20">
          <cell r="A20">
            <v>2016</v>
          </cell>
          <cell r="B20">
            <v>1.1886240786240787</v>
          </cell>
          <cell r="C20">
            <v>87.841567549695782</v>
          </cell>
          <cell r="D20">
            <v>58.695755300234225</v>
          </cell>
          <cell r="E20">
            <v>21.39411617548712</v>
          </cell>
          <cell r="F20">
            <v>61.489097284787043</v>
          </cell>
          <cell r="G20">
            <v>109.80195943711973</v>
          </cell>
          <cell r="H20">
            <v>109.80195943711973</v>
          </cell>
          <cell r="I20">
            <v>116.8292848410954</v>
          </cell>
          <cell r="J20">
            <v>116.8292848410954</v>
          </cell>
        </row>
        <row r="21">
          <cell r="A21">
            <v>2017</v>
          </cell>
          <cell r="B21">
            <v>1.2257411957411957</v>
          </cell>
          <cell r="C21">
            <v>89.670423400982301</v>
          </cell>
          <cell r="D21">
            <v>59.938835850057657</v>
          </cell>
          <cell r="E21">
            <v>21.80182531818145</v>
          </cell>
          <cell r="F21">
            <v>62.769296380687607</v>
          </cell>
          <cell r="G21">
            <v>112.08802925122788</v>
          </cell>
          <cell r="H21">
            <v>112.08802925122788</v>
          </cell>
          <cell r="I21">
            <v>119.26166312330646</v>
          </cell>
          <cell r="J21">
            <v>119.26166312330646</v>
          </cell>
        </row>
        <row r="22">
          <cell r="A22">
            <v>2018</v>
          </cell>
          <cell r="B22">
            <v>1.2528009828009827</v>
          </cell>
          <cell r="C22">
            <v>92.356894071460403</v>
          </cell>
          <cell r="D22">
            <v>61.756243034902383</v>
          </cell>
          <cell r="E22">
            <v>22.416216748170736</v>
          </cell>
          <cell r="F22">
            <v>64.649825850022282</v>
          </cell>
          <cell r="G22">
            <v>115.4461175893255</v>
          </cell>
          <cell r="H22">
            <v>115.4461175893255</v>
          </cell>
          <cell r="I22">
            <v>122.83466911504235</v>
          </cell>
          <cell r="J22">
            <v>122.83466911504235</v>
          </cell>
        </row>
        <row r="23">
          <cell r="A23">
            <v>2019</v>
          </cell>
          <cell r="B23">
            <v>1.2808681408681408</v>
          </cell>
          <cell r="C23">
            <v>95.09340163743363</v>
          </cell>
          <cell r="D23">
            <v>63.608389001876525</v>
          </cell>
          <cell r="E23">
            <v>23.040544789667358</v>
          </cell>
          <cell r="F23">
            <v>66.565381146203535</v>
          </cell>
          <cell r="G23">
            <v>118.86675204679204</v>
          </cell>
          <cell r="H23">
            <v>118.86675204679204</v>
          </cell>
          <cell r="I23">
            <v>126.47422417778674</v>
          </cell>
          <cell r="J23">
            <v>126.47422417778674</v>
          </cell>
        </row>
        <row r="24">
          <cell r="A24">
            <v>2020</v>
          </cell>
          <cell r="B24">
            <v>1.3094430794430794</v>
          </cell>
          <cell r="C24">
            <v>97.920040352281617</v>
          </cell>
          <cell r="D24">
            <v>65.522138311352563</v>
          </cell>
          <cell r="E24">
            <v>23.684450168698785</v>
          </cell>
          <cell r="F24">
            <v>68.544028246597122</v>
          </cell>
          <cell r="G24">
            <v>122.40005044035202</v>
          </cell>
          <cell r="H24">
            <v>122.40005044035202</v>
          </cell>
          <cell r="I24">
            <v>130.23365366853457</v>
          </cell>
          <cell r="J24">
            <v>130.23365366853457</v>
          </cell>
        </row>
        <row r="25">
          <cell r="A25">
            <v>2021</v>
          </cell>
          <cell r="B25">
            <v>1.3386732186732186</v>
          </cell>
          <cell r="C25">
            <v>99.412766357449229</v>
          </cell>
          <cell r="D25">
            <v>66.611877593125953</v>
          </cell>
          <cell r="E25">
            <v>23.833210960533762</v>
          </cell>
          <cell r="F25">
            <v>69.588936450214462</v>
          </cell>
          <cell r="G25">
            <v>124.26595794681154</v>
          </cell>
          <cell r="H25">
            <v>124.26595794681154</v>
          </cell>
          <cell r="I25">
            <v>132.21897925540748</v>
          </cell>
          <cell r="J25">
            <v>132.21897925540748</v>
          </cell>
        </row>
        <row r="26">
          <cell r="A26">
            <v>2022</v>
          </cell>
          <cell r="B26">
            <v>1.3693775593775592</v>
          </cell>
          <cell r="C26">
            <v>100.86768491254816</v>
          </cell>
          <cell r="D26">
            <v>67.679105054407373</v>
          </cell>
          <cell r="E26">
            <v>23.968514913623302</v>
          </cell>
          <cell r="F26">
            <v>70.60737943878371</v>
          </cell>
          <cell r="G26">
            <v>126.0846061406852</v>
          </cell>
          <cell r="H26">
            <v>126.0846061406852</v>
          </cell>
          <cell r="I26">
            <v>134.15402093368905</v>
          </cell>
          <cell r="J26">
            <v>134.15402093368905</v>
          </cell>
        </row>
        <row r="27">
          <cell r="A27">
            <v>2023</v>
          </cell>
          <cell r="B27">
            <v>1.3990335790335791</v>
          </cell>
          <cell r="C27">
            <v>102.47210248628954</v>
          </cell>
          <cell r="D27">
            <v>68.849571068152216</v>
          </cell>
          <cell r="E27">
            <v>24.134782795921193</v>
          </cell>
          <cell r="F27">
            <v>71.730471740402677</v>
          </cell>
          <cell r="G27">
            <v>128.09012810786191</v>
          </cell>
          <cell r="H27">
            <v>128.09012810786191</v>
          </cell>
          <cell r="I27">
            <v>136.28789630676511</v>
          </cell>
          <cell r="J27">
            <v>136.28789630676511</v>
          </cell>
        </row>
        <row r="28">
          <cell r="A28">
            <v>2024</v>
          </cell>
          <cell r="B28">
            <v>1.4283865683865682</v>
          </cell>
          <cell r="C28">
            <v>104.17093285161619</v>
          </cell>
          <cell r="D28">
            <v>70.086630798548171</v>
          </cell>
          <cell r="E28">
            <v>24.318286784005348</v>
          </cell>
          <cell r="F28">
            <v>72.919652996131319</v>
          </cell>
          <cell r="G28">
            <v>130.21366606452023</v>
          </cell>
          <cell r="H28">
            <v>130.21366606452023</v>
          </cell>
          <cell r="I28">
            <v>138.54734069264953</v>
          </cell>
          <cell r="J28">
            <v>138.54734069264953</v>
          </cell>
        </row>
        <row r="29">
          <cell r="A29">
            <v>2025</v>
          </cell>
          <cell r="B29">
            <v>1.4594676494676495</v>
          </cell>
          <cell r="C29">
            <v>105.81722392053364</v>
          </cell>
          <cell r="D29">
            <v>71.291545784777469</v>
          </cell>
          <cell r="E29">
            <v>24.484512479446806</v>
          </cell>
          <cell r="F29">
            <v>74.07205674437354</v>
          </cell>
          <cell r="G29">
            <v>132.27152990066705</v>
          </cell>
          <cell r="H29">
            <v>132.27152990066705</v>
          </cell>
          <cell r="I29">
            <v>140.73690781430975</v>
          </cell>
          <cell r="J29">
            <v>140.73690781430975</v>
          </cell>
        </row>
        <row r="30">
          <cell r="A30">
            <v>2026</v>
          </cell>
          <cell r="B30">
            <v>1.4907125307125306</v>
          </cell>
          <cell r="C30">
            <v>107.42113538714111</v>
          </cell>
          <cell r="D30">
            <v>72.380611582854925</v>
          </cell>
          <cell r="E30">
            <v>24.626299330486681</v>
          </cell>
          <cell r="F30">
            <v>75.194794770998769</v>
          </cell>
          <cell r="G30">
            <v>134.27641923392639</v>
          </cell>
          <cell r="H30">
            <v>134.27641923392639</v>
          </cell>
          <cell r="I30">
            <v>142.87011006489769</v>
          </cell>
          <cell r="J30">
            <v>142.87011006489769</v>
          </cell>
        </row>
        <row r="31">
          <cell r="A31">
            <v>2027</v>
          </cell>
          <cell r="B31">
            <v>1.5238165438165436</v>
          </cell>
          <cell r="C31">
            <v>108.96418124004362</v>
          </cell>
          <cell r="D31">
            <v>73.428915216213369</v>
          </cell>
          <cell r="E31">
            <v>24.74956065615029</v>
          </cell>
          <cell r="F31">
            <v>76.274926868030519</v>
          </cell>
          <cell r="G31">
            <v>136.20522655005453</v>
          </cell>
          <cell r="H31">
            <v>136.20522655005453</v>
          </cell>
          <cell r="I31">
            <v>144.92236104925803</v>
          </cell>
          <cell r="J31">
            <v>144.92236104925803</v>
          </cell>
        </row>
        <row r="32">
          <cell r="A32">
            <v>2028</v>
          </cell>
          <cell r="B32">
            <v>1.5566339066339065</v>
          </cell>
          <cell r="C32">
            <v>110.60194439640382</v>
          </cell>
          <cell r="D32">
            <v>74.541299003919207</v>
          </cell>
          <cell r="E32">
            <v>24.889766043805704</v>
          </cell>
          <cell r="F32">
            <v>77.421361077482672</v>
          </cell>
          <cell r="G32">
            <v>138.25243049550477</v>
          </cell>
          <cell r="H32">
            <v>138.25243049550477</v>
          </cell>
          <cell r="I32">
            <v>147.10058604721709</v>
          </cell>
          <cell r="J32">
            <v>147.10058604721709</v>
          </cell>
        </row>
        <row r="33">
          <cell r="A33">
            <v>2029</v>
          </cell>
          <cell r="B33">
            <v>1.5904095004095002</v>
          </cell>
          <cell r="C33">
            <v>112.24657300730988</v>
          </cell>
          <cell r="D33">
            <v>75.658569835713664</v>
          </cell>
          <cell r="E33">
            <v>25.026807967059366</v>
          </cell>
          <cell r="F33">
            <v>78.572601105116902</v>
          </cell>
          <cell r="G33">
            <v>140.30821625913734</v>
          </cell>
          <cell r="H33">
            <v>140.30821625913734</v>
          </cell>
          <cell r="I33">
            <v>149.28794209972213</v>
          </cell>
          <cell r="J33">
            <v>149.28794209972213</v>
          </cell>
        </row>
        <row r="34">
          <cell r="A34">
            <v>2030</v>
          </cell>
          <cell r="B34">
            <v>1.6266257166257165</v>
          </cell>
          <cell r="C34">
            <v>113.79605892029733</v>
          </cell>
          <cell r="D34">
            <v>76.711963857695679</v>
          </cell>
          <cell r="E34">
            <v>25.138184572572218</v>
          </cell>
          <cell r="F34">
            <v>79.657241244208123</v>
          </cell>
          <cell r="G34">
            <v>142.24507365037167</v>
          </cell>
          <cell r="H34">
            <v>142.24507365037167</v>
          </cell>
          <cell r="I34">
            <v>151.34875836399544</v>
          </cell>
          <cell r="J34">
            <v>151.34875836399544</v>
          </cell>
        </row>
      </sheetData>
      <sheetData sheetId="5" refreshError="1">
        <row r="4">
          <cell r="A4">
            <v>2000</v>
          </cell>
          <cell r="B4" t="e">
            <v>#VALUE!</v>
          </cell>
          <cell r="C4" t="e">
            <v>#VALUE!</v>
          </cell>
          <cell r="D4" t="e">
            <v>#VALUE!</v>
          </cell>
          <cell r="E4" t="e">
            <v>#VALUE!</v>
          </cell>
          <cell r="F4" t="e">
            <v>#VALUE!</v>
          </cell>
        </row>
        <row r="5">
          <cell r="A5">
            <v>2001</v>
          </cell>
          <cell r="B5" t="e">
            <v>#VALUE!</v>
          </cell>
          <cell r="C5" t="e">
            <v>#VALUE!</v>
          </cell>
          <cell r="D5" t="e">
            <v>#VALUE!</v>
          </cell>
          <cell r="E5" t="e">
            <v>#VALUE!</v>
          </cell>
          <cell r="F5" t="e">
            <v>#VALUE!</v>
          </cell>
        </row>
        <row r="6">
          <cell r="A6">
            <v>2002</v>
          </cell>
          <cell r="B6" t="e">
            <v>#VALUE!</v>
          </cell>
          <cell r="C6" t="e">
            <v>#VALUE!</v>
          </cell>
          <cell r="D6" t="e">
            <v>#VALUE!</v>
          </cell>
          <cell r="E6" t="e">
            <v>#VALUE!</v>
          </cell>
          <cell r="F6" t="e">
            <v>#VALUE!</v>
          </cell>
        </row>
        <row r="7">
          <cell r="A7">
            <v>2003</v>
          </cell>
          <cell r="B7" t="e">
            <v>#VALUE!</v>
          </cell>
          <cell r="C7" t="e">
            <v>#VALUE!</v>
          </cell>
          <cell r="D7" t="e">
            <v>#VALUE!</v>
          </cell>
          <cell r="E7" t="e">
            <v>#VALUE!</v>
          </cell>
          <cell r="F7" t="e">
            <v>#VALUE!</v>
          </cell>
        </row>
        <row r="8">
          <cell r="A8">
            <v>2004</v>
          </cell>
          <cell r="B8" t="e">
            <v>#VALUE!</v>
          </cell>
          <cell r="C8" t="e">
            <v>#VALUE!</v>
          </cell>
          <cell r="D8" t="e">
            <v>#VALUE!</v>
          </cell>
          <cell r="E8" t="e">
            <v>#VALUE!</v>
          </cell>
          <cell r="F8" t="e">
            <v>#VALUE!</v>
          </cell>
        </row>
        <row r="9">
          <cell r="A9">
            <v>2005</v>
          </cell>
          <cell r="B9" t="e">
            <v>#VALUE!</v>
          </cell>
          <cell r="C9" t="e">
            <v>#VALUE!</v>
          </cell>
          <cell r="D9" t="e">
            <v>#VALUE!</v>
          </cell>
          <cell r="E9" t="e">
            <v>#VALUE!</v>
          </cell>
          <cell r="F9" t="e">
            <v>#VALUE!</v>
          </cell>
        </row>
        <row r="10">
          <cell r="A10">
            <v>2006</v>
          </cell>
          <cell r="B10">
            <v>23.956902655622191</v>
          </cell>
          <cell r="C10">
            <v>68.657783701760621</v>
          </cell>
          <cell r="D10">
            <v>28.123320508773872</v>
          </cell>
          <cell r="E10">
            <v>57.28824548083567</v>
          </cell>
          <cell r="F10">
            <v>49.81742663548912</v>
          </cell>
        </row>
        <row r="11">
          <cell r="A11">
            <v>2007</v>
          </cell>
          <cell r="B11">
            <v>24.998507118910112</v>
          </cell>
          <cell r="C11">
            <v>69.855628834541733</v>
          </cell>
          <cell r="D11">
            <v>31.24813389863764</v>
          </cell>
          <cell r="E11">
            <v>58.121529051466005</v>
          </cell>
          <cell r="F11">
            <v>52.496864949711231</v>
          </cell>
        </row>
        <row r="12">
          <cell r="A12">
            <v>2008</v>
          </cell>
          <cell r="B12">
            <v>26.040111582198033</v>
          </cell>
          <cell r="C12">
            <v>71.124301271499334</v>
          </cell>
          <cell r="D12">
            <v>33.331342825213483</v>
          </cell>
          <cell r="E12">
            <v>58.121529051466005</v>
          </cell>
          <cell r="F12">
            <v>56.246641017547745</v>
          </cell>
        </row>
        <row r="13">
          <cell r="A13">
            <v>2009</v>
          </cell>
          <cell r="B13">
            <v>29.164924972061797</v>
          </cell>
          <cell r="C13">
            <v>74.605786621054847</v>
          </cell>
          <cell r="D13">
            <v>34.639077228871464</v>
          </cell>
          <cell r="E13">
            <v>67.70429011371489</v>
          </cell>
          <cell r="F13">
            <v>56.134147735512649</v>
          </cell>
        </row>
        <row r="14">
          <cell r="A14">
            <v>2010</v>
          </cell>
          <cell r="B14">
            <v>29.164924972061797</v>
          </cell>
          <cell r="C14">
            <v>74.648323118140098</v>
          </cell>
          <cell r="D14">
            <v>33.684183863341659</v>
          </cell>
          <cell r="E14">
            <v>67.70429011371489</v>
          </cell>
          <cell r="F14">
            <v>56.021879440041623</v>
          </cell>
        </row>
        <row r="15">
          <cell r="A15">
            <v>2011</v>
          </cell>
          <cell r="B15">
            <v>28.123320508773872</v>
          </cell>
          <cell r="C15">
            <v>73.498119062667371</v>
          </cell>
          <cell r="D15">
            <v>34.643813047323547</v>
          </cell>
          <cell r="E15">
            <v>59.37145440741152</v>
          </cell>
          <cell r="F15">
            <v>55.909835681161532</v>
          </cell>
        </row>
        <row r="16">
          <cell r="A16">
            <v>2012</v>
          </cell>
          <cell r="B16">
            <v>29.448710108084587</v>
          </cell>
          <cell r="C16">
            <v>75.077198860756951</v>
          </cell>
          <cell r="D16">
            <v>35.679298704018834</v>
          </cell>
          <cell r="E16">
            <v>63.329968009690937</v>
          </cell>
          <cell r="F16">
            <v>55.79801600979922</v>
          </cell>
        </row>
        <row r="17">
          <cell r="A17">
            <v>2013</v>
          </cell>
          <cell r="B17">
            <v>30.933152708939371</v>
          </cell>
          <cell r="C17">
            <v>76.847473271259346</v>
          </cell>
          <cell r="D17">
            <v>36.818231413536253</v>
          </cell>
          <cell r="E17">
            <v>67.890112349965449</v>
          </cell>
          <cell r="F17">
            <v>55.686419977779614</v>
          </cell>
        </row>
        <row r="18">
          <cell r="A18">
            <v>2014</v>
          </cell>
          <cell r="B18">
            <v>32.643206836542312</v>
          </cell>
          <cell r="C18">
            <v>78.81330342692948</v>
          </cell>
          <cell r="D18">
            <v>38.074929349501119</v>
          </cell>
          <cell r="E18">
            <v>73.138548919580629</v>
          </cell>
          <cell r="F18">
            <v>55.575047137824065</v>
          </cell>
        </row>
        <row r="19">
          <cell r="A19">
            <v>2015</v>
          </cell>
          <cell r="B19">
            <v>34.61137055014801</v>
          </cell>
          <cell r="C19">
            <v>81.075904448956152</v>
          </cell>
          <cell r="D19">
            <v>38.551260243608851</v>
          </cell>
          <cell r="E19">
            <v>73.077719218924614</v>
          </cell>
          <cell r="F19">
            <v>55.463897043548414</v>
          </cell>
        </row>
        <row r="20">
          <cell r="A20">
            <v>2016</v>
          </cell>
          <cell r="B20">
            <v>34.588559412402006</v>
          </cell>
          <cell r="C20">
            <v>81.058722492515571</v>
          </cell>
          <cell r="D20">
            <v>38.869134041635355</v>
          </cell>
          <cell r="E20">
            <v>73.012306458630135</v>
          </cell>
          <cell r="F20">
            <v>55.352969249461303</v>
          </cell>
        </row>
        <row r="21">
          <cell r="A21">
            <v>2017</v>
          </cell>
          <cell r="B21">
            <v>34.564029627291575</v>
          </cell>
          <cell r="C21">
            <v>81.039539019993811</v>
          </cell>
          <cell r="D21">
            <v>39.312327444363341</v>
          </cell>
          <cell r="E21">
            <v>73.764344881124003</v>
          </cell>
          <cell r="F21">
            <v>55.242263310962379</v>
          </cell>
        </row>
        <row r="22">
          <cell r="A22">
            <v>2018</v>
          </cell>
          <cell r="B22">
            <v>34.846044035726777</v>
          </cell>
          <cell r="C22">
            <v>81.373061885656625</v>
          </cell>
          <cell r="D22">
            <v>39.758975509675516</v>
          </cell>
          <cell r="E22">
            <v>74.514300094691308</v>
          </cell>
          <cell r="F22">
            <v>55.131778784340455</v>
          </cell>
        </row>
        <row r="23">
          <cell r="A23">
            <v>2019</v>
          </cell>
          <cell r="B23">
            <v>35.127277240814514</v>
          </cell>
          <cell r="C23">
            <v>81.705811725530367</v>
          </cell>
          <cell r="D23">
            <v>40.211669949183559</v>
          </cell>
          <cell r="E23">
            <v>75.279254412529951</v>
          </cell>
          <cell r="F23">
            <v>55.02151522677179</v>
          </cell>
        </row>
        <row r="24">
          <cell r="A24">
            <v>2020</v>
          </cell>
          <cell r="B24">
            <v>35.414135110004004</v>
          </cell>
          <cell r="C24">
            <v>82.045305716854187</v>
          </cell>
          <cell r="D24">
            <v>40.669774698122353</v>
          </cell>
          <cell r="E24">
            <v>76.054624775001471</v>
          </cell>
          <cell r="F24">
            <v>55.02151522677179</v>
          </cell>
        </row>
        <row r="25">
          <cell r="A25">
            <v>2021</v>
          </cell>
          <cell r="B25">
            <v>35.704898995930826</v>
          </cell>
          <cell r="C25">
            <v>82.385716415540784</v>
          </cell>
          <cell r="D25">
            <v>41.135210632155967</v>
          </cell>
          <cell r="E25">
            <v>76.852910435665351</v>
          </cell>
          <cell r="F25">
            <v>55.02151522677179</v>
          </cell>
        </row>
        <row r="26">
          <cell r="A26">
            <v>2022</v>
          </cell>
          <cell r="B26">
            <v>36.00425611867977</v>
          </cell>
          <cell r="C26">
            <v>82.736169794890259</v>
          </cell>
          <cell r="D26">
            <v>41.56004293268942</v>
          </cell>
          <cell r="E26">
            <v>77.354130503399489</v>
          </cell>
          <cell r="F26">
            <v>55.02151522677179</v>
          </cell>
        </row>
        <row r="27">
          <cell r="A27">
            <v>2023</v>
          </cell>
          <cell r="B27">
            <v>36.192213644080077</v>
          </cell>
          <cell r="C27">
            <v>82.958523665933612</v>
          </cell>
          <cell r="D27">
            <v>41.990486188346914</v>
          </cell>
          <cell r="E27">
            <v>77.868683108263738</v>
          </cell>
          <cell r="F27">
            <v>55.02151522677179</v>
          </cell>
        </row>
        <row r="28">
          <cell r="A28">
            <v>2024</v>
          </cell>
          <cell r="B28">
            <v>36.385170870904176</v>
          </cell>
          <cell r="C28">
            <v>83.186672322516117</v>
          </cell>
          <cell r="D28">
            <v>42.424713204213091</v>
          </cell>
          <cell r="E28">
            <v>78.384068996698602</v>
          </cell>
          <cell r="F28">
            <v>55.02151522677179</v>
          </cell>
        </row>
        <row r="29">
          <cell r="A29">
            <v>2025</v>
          </cell>
          <cell r="B29">
            <v>36.578440579067248</v>
          </cell>
          <cell r="C29">
            <v>83.415385919857641</v>
          </cell>
          <cell r="D29">
            <v>42.863193616124313</v>
          </cell>
          <cell r="E29">
            <v>78.903204661201286</v>
          </cell>
          <cell r="F29">
            <v>55.02151522677179</v>
          </cell>
        </row>
        <row r="30">
          <cell r="A30">
            <v>2026</v>
          </cell>
          <cell r="B30">
            <v>36.77311645325576</v>
          </cell>
          <cell r="C30">
            <v>83.645440820395336</v>
          </cell>
          <cell r="D30">
            <v>43.307963458516454</v>
          </cell>
          <cell r="E30">
            <v>79.439422638901902</v>
          </cell>
          <cell r="F30">
            <v>55.02151522677179</v>
          </cell>
        </row>
        <row r="31">
          <cell r="A31">
            <v>2027</v>
          </cell>
          <cell r="B31">
            <v>36.974198194893489</v>
          </cell>
          <cell r="C31">
            <v>83.88284742553239</v>
          </cell>
          <cell r="D31">
            <v>43.753076549840088</v>
          </cell>
          <cell r="E31">
            <v>79.952725318410202</v>
          </cell>
          <cell r="F31">
            <v>55.02151522677179</v>
          </cell>
        </row>
        <row r="32">
          <cell r="A32">
            <v>2028</v>
          </cell>
          <cell r="B32">
            <v>37.166686699709096</v>
          </cell>
          <cell r="C32">
            <v>84.110532266641457</v>
          </cell>
          <cell r="D32">
            <v>44.201785613636581</v>
          </cell>
          <cell r="E32">
            <v>80.464778072562538</v>
          </cell>
          <cell r="F32">
            <v>55.02151522677179</v>
          </cell>
        </row>
        <row r="33">
          <cell r="A33">
            <v>2029</v>
          </cell>
          <cell r="B33">
            <v>37.358706482516233</v>
          </cell>
          <cell r="C33">
            <v>84.337773349566703</v>
          </cell>
          <cell r="D33">
            <v>44.656308585044847</v>
          </cell>
          <cell r="E33">
            <v>80.990163363844985</v>
          </cell>
          <cell r="F33">
            <v>55.02151522677179</v>
          </cell>
        </row>
        <row r="34">
          <cell r="A34">
            <v>2030</v>
          </cell>
          <cell r="B34">
            <v>37.55572596674714</v>
          </cell>
          <cell r="C34">
            <v>84.571009790927846</v>
          </cell>
          <cell r="D34">
            <v>45.115882430798244</v>
          </cell>
          <cell r="E34">
            <v>81.523464849048395</v>
          </cell>
          <cell r="F34">
            <v>55.02151522677179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A4">
            <v>2008</v>
          </cell>
          <cell r="B4" t="e">
            <v>#N/A</v>
          </cell>
          <cell r="C4" t="e">
            <v>#N/A</v>
          </cell>
          <cell r="D4">
            <v>79.949086830362603</v>
          </cell>
          <cell r="E4">
            <v>135.96108361171395</v>
          </cell>
          <cell r="F4">
            <v>17.8</v>
          </cell>
          <cell r="G4">
            <v>33.814962660198262</v>
          </cell>
          <cell r="H4" t="e">
            <v>#N/A</v>
          </cell>
          <cell r="I4" t="e">
            <v>#N/A</v>
          </cell>
        </row>
        <row r="5">
          <cell r="A5">
            <v>2009</v>
          </cell>
          <cell r="B5">
            <v>278.3204339730338</v>
          </cell>
          <cell r="C5">
            <v>285.49618904240413</v>
          </cell>
          <cell r="D5">
            <v>79.949086830362603</v>
          </cell>
          <cell r="E5">
            <v>135.96108361171395</v>
          </cell>
          <cell r="F5">
            <v>17.8</v>
          </cell>
          <cell r="G5">
            <v>33.814962660198262</v>
          </cell>
          <cell r="H5">
            <v>435.28339953567166</v>
          </cell>
          <cell r="I5">
            <v>501.30812214268599</v>
          </cell>
        </row>
        <row r="6">
          <cell r="A6">
            <v>2010</v>
          </cell>
          <cell r="B6">
            <v>295.30242205988179</v>
          </cell>
          <cell r="C6">
            <v>300.63239623786092</v>
          </cell>
          <cell r="D6">
            <v>79.949086830362603</v>
          </cell>
          <cell r="E6">
            <v>135.96108361171395</v>
          </cell>
          <cell r="F6">
            <v>17.8</v>
          </cell>
          <cell r="G6">
            <v>33.814962660198262</v>
          </cell>
          <cell r="H6">
            <v>451.38574761594487</v>
          </cell>
          <cell r="I6">
            <v>517.94131686296816</v>
          </cell>
        </row>
        <row r="7">
          <cell r="A7">
            <v>2011</v>
          </cell>
          <cell r="B7">
            <v>306.78726754496711</v>
          </cell>
          <cell r="C7">
            <v>316.4651938507418</v>
          </cell>
          <cell r="D7">
            <v>79.949086830362603</v>
          </cell>
          <cell r="E7">
            <v>135.96108361171395</v>
          </cell>
          <cell r="F7">
            <v>7</v>
          </cell>
          <cell r="G7">
            <v>33.814962660198262</v>
          </cell>
          <cell r="H7">
            <v>457.42914933177559</v>
          </cell>
          <cell r="I7">
            <v>524.53999555844166</v>
          </cell>
        </row>
        <row r="8">
          <cell r="A8">
            <v>2012</v>
          </cell>
          <cell r="B8">
            <v>322.27686962246719</v>
          </cell>
          <cell r="C8">
            <v>334.59845093437508</v>
          </cell>
          <cell r="D8">
            <v>79.949086830362603</v>
          </cell>
          <cell r="E8">
            <v>135.96108361171395</v>
          </cell>
          <cell r="F8">
            <v>7</v>
          </cell>
          <cell r="G8">
            <v>33.814962660198262</v>
          </cell>
          <cell r="H8">
            <v>476.71984835691734</v>
          </cell>
          <cell r="I8">
            <v>544.46665169430241</v>
          </cell>
        </row>
        <row r="9">
          <cell r="A9">
            <v>2013</v>
          </cell>
          <cell r="B9">
            <v>287.96735269756766</v>
          </cell>
          <cell r="C9">
            <v>305.82354660876445</v>
          </cell>
          <cell r="D9">
            <v>79.949086830362603</v>
          </cell>
          <cell r="E9">
            <v>135.96108361171395</v>
          </cell>
          <cell r="F9">
            <v>7</v>
          </cell>
          <cell r="G9">
            <v>33.814962660198262</v>
          </cell>
          <cell r="H9">
            <v>446.10824801052308</v>
          </cell>
          <cell r="I9">
            <v>512.84587771011491</v>
          </cell>
        </row>
        <row r="10">
          <cell r="A10">
            <v>2014</v>
          </cell>
          <cell r="B10">
            <v>295.439487779481</v>
          </cell>
          <cell r="C10">
            <v>314.6566676086187</v>
          </cell>
          <cell r="D10">
            <v>79.949086830362603</v>
          </cell>
          <cell r="E10">
            <v>135.96108361171395</v>
          </cell>
          <cell r="F10">
            <v>7</v>
          </cell>
          <cell r="G10">
            <v>33.814962660198262</v>
          </cell>
          <cell r="H10">
            <v>455.5051852444106</v>
          </cell>
          <cell r="I10">
            <v>522.55260408358117</v>
          </cell>
        </row>
        <row r="11">
          <cell r="A11">
            <v>2015</v>
          </cell>
          <cell r="B11">
            <v>310.00487391149335</v>
          </cell>
          <cell r="C11">
            <v>330.77920630760758</v>
          </cell>
          <cell r="D11">
            <v>79.949086830362603</v>
          </cell>
          <cell r="E11">
            <v>135.96108361171395</v>
          </cell>
          <cell r="F11">
            <v>7</v>
          </cell>
          <cell r="G11">
            <v>33.814962660198262</v>
          </cell>
          <cell r="H11">
            <v>472.65682215822852</v>
          </cell>
          <cell r="I11">
            <v>540.26967957697548</v>
          </cell>
        </row>
        <row r="12">
          <cell r="A12">
            <v>2016</v>
          </cell>
          <cell r="B12">
            <v>321.31444427541169</v>
          </cell>
          <cell r="C12">
            <v>344.83587617669167</v>
          </cell>
          <cell r="D12">
            <v>79.949086830362603</v>
          </cell>
          <cell r="E12">
            <v>135.96108361171395</v>
          </cell>
          <cell r="F12">
            <v>7</v>
          </cell>
          <cell r="G12">
            <v>33.814962660198262</v>
          </cell>
          <cell r="H12">
            <v>487.61072627427541</v>
          </cell>
          <cell r="I12">
            <v>555.71656954300192</v>
          </cell>
        </row>
        <row r="13">
          <cell r="A13">
            <v>2017</v>
          </cell>
          <cell r="B13">
            <v>341.49965634222264</v>
          </cell>
          <cell r="C13">
            <v>366.74061929100901</v>
          </cell>
          <cell r="D13">
            <v>79.949086830362603</v>
          </cell>
          <cell r="E13">
            <v>135.96108361171395</v>
          </cell>
          <cell r="F13">
            <v>7</v>
          </cell>
          <cell r="G13">
            <v>33.814962660198262</v>
          </cell>
          <cell r="H13">
            <v>510.91364448099603</v>
          </cell>
          <cell r="I13">
            <v>579.78771582247157</v>
          </cell>
        </row>
        <row r="14">
          <cell r="A14">
            <v>2018</v>
          </cell>
          <cell r="B14">
            <v>367.73094274164504</v>
          </cell>
          <cell r="C14">
            <v>396.19717615638461</v>
          </cell>
          <cell r="D14">
            <v>79.949086830362603</v>
          </cell>
          <cell r="E14">
            <v>135.96108361171395</v>
          </cell>
          <cell r="F14">
            <v>7</v>
          </cell>
          <cell r="G14">
            <v>33.814962660198262</v>
          </cell>
          <cell r="H14">
            <v>542.25040710373605</v>
          </cell>
          <cell r="I14">
            <v>612.15755853167548</v>
          </cell>
        </row>
        <row r="15">
          <cell r="A15">
            <v>2019</v>
          </cell>
          <cell r="B15">
            <v>389.11935232626661</v>
          </cell>
          <cell r="C15">
            <v>422.25100131333113</v>
          </cell>
          <cell r="D15">
            <v>79.949086830362603</v>
          </cell>
          <cell r="E15">
            <v>135.96108361171395</v>
          </cell>
          <cell r="F15">
            <v>7</v>
          </cell>
          <cell r="G15">
            <v>33.814962660198262</v>
          </cell>
          <cell r="H15">
            <v>569.96724237708338</v>
          </cell>
          <cell r="I15">
            <v>640.78813562722121</v>
          </cell>
        </row>
        <row r="16">
          <cell r="A16">
            <v>2020</v>
          </cell>
          <cell r="B16">
            <v>399.37225188045431</v>
          </cell>
          <cell r="C16">
            <v>434.00728579157317</v>
          </cell>
          <cell r="D16">
            <v>79.949086830362603</v>
          </cell>
          <cell r="E16">
            <v>135.96108361171395</v>
          </cell>
          <cell r="F16">
            <v>7</v>
          </cell>
          <cell r="G16">
            <v>33.814962660198262</v>
          </cell>
          <cell r="H16">
            <v>582.47392799223439</v>
          </cell>
          <cell r="I16">
            <v>653.70712955935528</v>
          </cell>
        </row>
        <row r="17">
          <cell r="A17">
            <v>2021</v>
          </cell>
          <cell r="B17">
            <v>414.55759020925359</v>
          </cell>
          <cell r="C17">
            <v>451.84060174280785</v>
          </cell>
          <cell r="D17">
            <v>79.949086830362603</v>
          </cell>
          <cell r="E17">
            <v>135.96108361171395</v>
          </cell>
          <cell r="F17">
            <v>7</v>
          </cell>
          <cell r="G17">
            <v>33.814962660198262</v>
          </cell>
          <cell r="H17">
            <v>601.44554070631398</v>
          </cell>
          <cell r="I17">
            <v>673.30418005521756</v>
          </cell>
        </row>
        <row r="18">
          <cell r="A18">
            <v>2022</v>
          </cell>
          <cell r="B18">
            <v>431.01326927712103</v>
          </cell>
          <cell r="C18">
            <v>471.4597519556072</v>
          </cell>
          <cell r="D18">
            <v>79.949086830362603</v>
          </cell>
          <cell r="E18">
            <v>135.96108361171395</v>
          </cell>
          <cell r="F18">
            <v>7</v>
          </cell>
          <cell r="G18">
            <v>33.814962660198262</v>
          </cell>
          <cell r="H18">
            <v>622.31697710290905</v>
          </cell>
          <cell r="I18">
            <v>694.86368578356837</v>
          </cell>
        </row>
        <row r="19">
          <cell r="A19">
            <v>2023</v>
          </cell>
          <cell r="B19">
            <v>424.68888534271827</v>
          </cell>
          <cell r="C19">
            <v>461.39447867257098</v>
          </cell>
          <cell r="D19">
            <v>79.949086830362603</v>
          </cell>
          <cell r="E19">
            <v>135.96108361171395</v>
          </cell>
          <cell r="F19">
            <v>7</v>
          </cell>
          <cell r="G19">
            <v>33.814962660198262</v>
          </cell>
          <cell r="H19">
            <v>611.60923956776401</v>
          </cell>
          <cell r="I19">
            <v>683.80294591210009</v>
          </cell>
        </row>
        <row r="20">
          <cell r="A20">
            <v>2024</v>
          </cell>
          <cell r="B20">
            <v>416.97628318909085</v>
          </cell>
          <cell r="C20">
            <v>453.12762523510912</v>
          </cell>
          <cell r="D20">
            <v>79.949086830362603</v>
          </cell>
          <cell r="E20">
            <v>135.96108361171395</v>
          </cell>
          <cell r="F20">
            <v>7</v>
          </cell>
          <cell r="G20">
            <v>33.814962660198262</v>
          </cell>
          <cell r="H20">
            <v>602.81471463429398</v>
          </cell>
          <cell r="I20">
            <v>674.718491585219</v>
          </cell>
        </row>
        <row r="21">
          <cell r="A21">
            <v>2025</v>
          </cell>
          <cell r="B21">
            <v>431.38388825285142</v>
          </cell>
          <cell r="C21">
            <v>470.21689492109959</v>
          </cell>
          <cell r="D21">
            <v>79.949086830362603</v>
          </cell>
          <cell r="E21">
            <v>135.96108361171395</v>
          </cell>
          <cell r="F21">
            <v>7</v>
          </cell>
          <cell r="G21">
            <v>33.814962660198262</v>
          </cell>
          <cell r="H21">
            <v>620.99478876832643</v>
          </cell>
          <cell r="I21">
            <v>693.49790882257116</v>
          </cell>
        </row>
        <row r="22">
          <cell r="A22">
            <v>2026</v>
          </cell>
          <cell r="B22">
            <v>430.01579869689022</v>
          </cell>
          <cell r="C22">
            <v>468.88343886676813</v>
          </cell>
          <cell r="D22">
            <v>79.949086830362603</v>
          </cell>
          <cell r="E22">
            <v>135.96108361171395</v>
          </cell>
          <cell r="F22">
            <v>7</v>
          </cell>
          <cell r="G22">
            <v>33.814962660198262</v>
          </cell>
          <cell r="H22">
            <v>619.57621849776103</v>
          </cell>
          <cell r="I22">
            <v>692.03257249912986</v>
          </cell>
        </row>
        <row r="23">
          <cell r="A23">
            <v>2027</v>
          </cell>
          <cell r="B23">
            <v>443.28510873958305</v>
          </cell>
          <cell r="C23">
            <v>482.90884910199338</v>
          </cell>
          <cell r="D23">
            <v>79.949086830362603</v>
          </cell>
          <cell r="E23">
            <v>135.96108361171395</v>
          </cell>
          <cell r="F23">
            <v>7</v>
          </cell>
          <cell r="G23">
            <v>33.814962660198262</v>
          </cell>
          <cell r="H23">
            <v>634.49686768417087</v>
          </cell>
          <cell r="I23">
            <v>707.44511121915775</v>
          </cell>
        </row>
        <row r="24">
          <cell r="A24">
            <v>2028</v>
          </cell>
          <cell r="B24">
            <v>439.56397280488534</v>
          </cell>
          <cell r="C24">
            <v>474.95431672955459</v>
          </cell>
          <cell r="D24">
            <v>79.949086830362603</v>
          </cell>
          <cell r="E24">
            <v>135.96108361171395</v>
          </cell>
          <cell r="F24">
            <v>7</v>
          </cell>
          <cell r="G24">
            <v>33.814962660198262</v>
          </cell>
          <cell r="H24">
            <v>626.03459920285309</v>
          </cell>
          <cell r="I24">
            <v>698.70386685384028</v>
          </cell>
        </row>
        <row r="25">
          <cell r="A25">
            <v>2029</v>
          </cell>
          <cell r="B25">
            <v>439.79780321215839</v>
          </cell>
          <cell r="C25">
            <v>474.76978110712827</v>
          </cell>
          <cell r="D25">
            <v>79.949086830362603</v>
          </cell>
          <cell r="E25">
            <v>135.96108361171395</v>
          </cell>
          <cell r="F25">
            <v>7</v>
          </cell>
          <cell r="G25">
            <v>33.814962660198262</v>
          </cell>
          <cell r="H25">
            <v>625.8382847109101</v>
          </cell>
          <cell r="I25">
            <v>698.50108045556954</v>
          </cell>
        </row>
        <row r="26">
          <cell r="A26">
            <v>2030</v>
          </cell>
          <cell r="B26">
            <v>454.18202118651232</v>
          </cell>
          <cell r="C26">
            <v>488.99988462751293</v>
          </cell>
          <cell r="D26">
            <v>79.949086830362603</v>
          </cell>
          <cell r="E26">
            <v>135.96108361171395</v>
          </cell>
          <cell r="F26">
            <v>7</v>
          </cell>
          <cell r="G26">
            <v>33.814962660198262</v>
          </cell>
          <cell r="H26">
            <v>640.97669271131929</v>
          </cell>
          <cell r="I26">
            <v>714.13855685159683</v>
          </cell>
        </row>
      </sheetData>
      <sheetData sheetId="15">
        <row r="29">
          <cell r="A29">
            <v>2008</v>
          </cell>
          <cell r="B29" t="e">
            <v>#N/A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  <cell r="P29" t="e">
            <v>#N/A</v>
          </cell>
        </row>
        <row r="30">
          <cell r="A30">
            <v>2009</v>
          </cell>
          <cell r="B30">
            <v>3.6828349940045335</v>
          </cell>
          <cell r="C30">
            <v>0</v>
          </cell>
          <cell r="D30">
            <v>0.91067591549327875</v>
          </cell>
          <cell r="E30">
            <v>1.6465324539932824</v>
          </cell>
          <cell r="F30">
            <v>9.3793157641759457</v>
          </cell>
          <cell r="G30">
            <v>0</v>
          </cell>
          <cell r="H30">
            <v>2.6675968928253284</v>
          </cell>
          <cell r="I30">
            <v>6.6619936208153749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24.948949641307742</v>
          </cell>
          <cell r="O30">
            <v>31.186187051634676</v>
          </cell>
          <cell r="P30">
            <v>69.082265894960301</v>
          </cell>
        </row>
        <row r="31">
          <cell r="A31">
            <v>2010</v>
          </cell>
          <cell r="B31">
            <v>3.9850348724362341</v>
          </cell>
          <cell r="C31">
            <v>0</v>
          </cell>
          <cell r="D31">
            <v>0.73844537189477399</v>
          </cell>
          <cell r="E31">
            <v>2.8361120243262938</v>
          </cell>
          <cell r="F31">
            <v>10.385323744384907</v>
          </cell>
          <cell r="G31">
            <v>0</v>
          </cell>
          <cell r="H31">
            <v>3.0001565529765513</v>
          </cell>
          <cell r="I31">
            <v>8.4143191286082324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29.359391694626993</v>
          </cell>
          <cell r="O31">
            <v>36.699239618283741</v>
          </cell>
          <cell r="P31">
            <v>74.595318461609367</v>
          </cell>
        </row>
        <row r="32">
          <cell r="A32">
            <v>2011</v>
          </cell>
          <cell r="B32">
            <v>3.5746817885339026</v>
          </cell>
          <cell r="C32">
            <v>0</v>
          </cell>
          <cell r="D32">
            <v>0.84325407444267386</v>
          </cell>
          <cell r="E32">
            <v>5.1357176574648706</v>
          </cell>
          <cell r="F32">
            <v>10.558102404025595</v>
          </cell>
          <cell r="G32">
            <v>0</v>
          </cell>
          <cell r="H32">
            <v>2.5839416040399437</v>
          </cell>
          <cell r="I32">
            <v>9.1376054079132931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31.833302936420274</v>
          </cell>
          <cell r="O32">
            <v>39.791628670525341</v>
          </cell>
          <cell r="P32">
            <v>77.687707513850967</v>
          </cell>
        </row>
        <row r="33">
          <cell r="A33">
            <v>2012</v>
          </cell>
          <cell r="B33">
            <v>3.7281729149436744</v>
          </cell>
          <cell r="C33">
            <v>0</v>
          </cell>
          <cell r="D33">
            <v>0.80692724368911017</v>
          </cell>
          <cell r="E33">
            <v>4.7091151254220431</v>
          </cell>
          <cell r="F33">
            <v>11.030878845667139</v>
          </cell>
          <cell r="G33">
            <v>0</v>
          </cell>
          <cell r="H33">
            <v>2.6661287706228083</v>
          </cell>
          <cell r="I33">
            <v>9.5959627003838204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32.537185600728598</v>
          </cell>
          <cell r="O33">
            <v>40.671482000910743</v>
          </cell>
          <cell r="P33">
            <v>78.567560844236368</v>
          </cell>
        </row>
        <row r="34">
          <cell r="A34">
            <v>2013</v>
          </cell>
          <cell r="B34">
            <v>2.9095649404789468</v>
          </cell>
          <cell r="C34">
            <v>0</v>
          </cell>
          <cell r="D34">
            <v>0.98390529048260522</v>
          </cell>
          <cell r="E34">
            <v>4.6723665310542266</v>
          </cell>
          <cell r="F34">
            <v>10.007314072793315</v>
          </cell>
          <cell r="G34">
            <v>0</v>
          </cell>
          <cell r="H34">
            <v>2.9209728539683733</v>
          </cell>
          <cell r="I34">
            <v>13.749603824716765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35.243727513494228</v>
          </cell>
          <cell r="O34">
            <v>44.05465939186778</v>
          </cell>
          <cell r="P34">
            <v>81.950738235193413</v>
          </cell>
        </row>
        <row r="35">
          <cell r="A35">
            <v>2014</v>
          </cell>
          <cell r="B35">
            <v>2.8922300654720638</v>
          </cell>
          <cell r="C35">
            <v>0</v>
          </cell>
          <cell r="D35">
            <v>1.1208972773453807</v>
          </cell>
          <cell r="E35">
            <v>5.4830114755276584</v>
          </cell>
          <cell r="F35">
            <v>10.630243102411669</v>
          </cell>
          <cell r="G35">
            <v>0</v>
          </cell>
          <cell r="H35">
            <v>3.0210802068633233</v>
          </cell>
          <cell r="I35">
            <v>14.184486990108114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37.331949117728207</v>
          </cell>
          <cell r="O35">
            <v>46.664936397160254</v>
          </cell>
          <cell r="P35">
            <v>84.561015240485887</v>
          </cell>
        </row>
        <row r="36">
          <cell r="A36">
            <v>2015</v>
          </cell>
          <cell r="B36">
            <v>2.9356032214967063</v>
          </cell>
          <cell r="C36">
            <v>0</v>
          </cell>
          <cell r="D36">
            <v>1.6190259209239213</v>
          </cell>
          <cell r="E36">
            <v>5.1089203560147967</v>
          </cell>
          <cell r="F36">
            <v>10.343564816195855</v>
          </cell>
          <cell r="G36">
            <v>0</v>
          </cell>
          <cell r="H36">
            <v>3.1709631823280415</v>
          </cell>
          <cell r="I36">
            <v>14.092558445127107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37.270635942086429</v>
          </cell>
          <cell r="O36">
            <v>46.588294927608032</v>
          </cell>
          <cell r="P36">
            <v>84.484373770933672</v>
          </cell>
        </row>
        <row r="37">
          <cell r="A37">
            <v>2016</v>
          </cell>
          <cell r="B37">
            <v>2.8628856673062142</v>
          </cell>
          <cell r="C37">
            <v>0</v>
          </cell>
          <cell r="D37">
            <v>1.6778705265095963</v>
          </cell>
          <cell r="E37">
            <v>4.1471196657900435</v>
          </cell>
          <cell r="F37">
            <v>10.514795008928981</v>
          </cell>
          <cell r="G37">
            <v>0</v>
          </cell>
          <cell r="H37">
            <v>3.1250448870650698</v>
          </cell>
          <cell r="I37">
            <v>13.9116363793711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36.239352134971</v>
          </cell>
          <cell r="O37">
            <v>45.29919016871375</v>
          </cell>
          <cell r="P37">
            <v>83.195269012039375</v>
          </cell>
        </row>
        <row r="38">
          <cell r="A38">
            <v>2017</v>
          </cell>
          <cell r="B38">
            <v>2.9617559177180395</v>
          </cell>
          <cell r="C38">
            <v>0</v>
          </cell>
          <cell r="D38">
            <v>1.6132417147892957</v>
          </cell>
          <cell r="E38">
            <v>4.1209964660716274</v>
          </cell>
          <cell r="F38">
            <v>10.439868399285121</v>
          </cell>
          <cell r="G38">
            <v>0</v>
          </cell>
          <cell r="H38">
            <v>3.1046715545948116</v>
          </cell>
          <cell r="I38">
            <v>14.046871051725947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36.287405104184842</v>
          </cell>
          <cell r="O38">
            <v>45.359256380231052</v>
          </cell>
          <cell r="P38">
            <v>83.255335223556685</v>
          </cell>
        </row>
        <row r="39">
          <cell r="A39">
            <v>2018</v>
          </cell>
          <cell r="B39">
            <v>3.0253409323002631</v>
          </cell>
          <cell r="C39">
            <v>0</v>
          </cell>
          <cell r="D39">
            <v>1.5552151220664674</v>
          </cell>
          <cell r="E39">
            <v>4.2230625345708752</v>
          </cell>
          <cell r="F39">
            <v>10.403270212377906</v>
          </cell>
          <cell r="G39">
            <v>0</v>
          </cell>
          <cell r="H39">
            <v>3.0731027092291878</v>
          </cell>
          <cell r="I39">
            <v>14.153478548812842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36.433470059357546</v>
          </cell>
          <cell r="O39">
            <v>45.541837574196933</v>
          </cell>
          <cell r="P39">
            <v>83.437916417522558</v>
          </cell>
        </row>
        <row r="40">
          <cell r="A40">
            <v>2019</v>
          </cell>
          <cell r="B40">
            <v>3.0531837365416168</v>
          </cell>
          <cell r="C40">
            <v>0</v>
          </cell>
          <cell r="D40">
            <v>1.5883581961247695</v>
          </cell>
          <cell r="E40">
            <v>4.4256878020576158</v>
          </cell>
          <cell r="F40">
            <v>10.668701595779375</v>
          </cell>
          <cell r="G40">
            <v>0</v>
          </cell>
          <cell r="H40">
            <v>3.0301334722478055</v>
          </cell>
          <cell r="I40">
            <v>13.619782696979156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36.385847499730339</v>
          </cell>
          <cell r="O40">
            <v>45.482309374662918</v>
          </cell>
          <cell r="P40">
            <v>83.378388217988544</v>
          </cell>
        </row>
        <row r="41">
          <cell r="A41">
            <v>2020</v>
          </cell>
          <cell r="B41">
            <v>3.1028182203317005</v>
          </cell>
          <cell r="C41">
            <v>0</v>
          </cell>
          <cell r="D41">
            <v>1.5932746272601344</v>
          </cell>
          <cell r="E41">
            <v>4.4688861175871901</v>
          </cell>
          <cell r="F41">
            <v>10.547979641996847</v>
          </cell>
          <cell r="G41">
            <v>0</v>
          </cell>
          <cell r="H41">
            <v>3.0358482181820472</v>
          </cell>
          <cell r="I41">
            <v>13.863714708799352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36.612521534157267</v>
          </cell>
          <cell r="O41">
            <v>45.76565191769658</v>
          </cell>
          <cell r="P41">
            <v>83.661730761022213</v>
          </cell>
        </row>
        <row r="42">
          <cell r="A42">
            <v>2021</v>
          </cell>
          <cell r="B42">
            <v>3.1547776075483709</v>
          </cell>
          <cell r="C42">
            <v>0</v>
          </cell>
          <cell r="D42">
            <v>1.5653350598918141</v>
          </cell>
          <cell r="E42">
            <v>4.1703003269304517</v>
          </cell>
          <cell r="F42">
            <v>10.521887240140369</v>
          </cell>
          <cell r="G42">
            <v>0</v>
          </cell>
          <cell r="H42">
            <v>3.0629642080890243</v>
          </cell>
          <cell r="I42">
            <v>14.139712619788694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36.614977062388725</v>
          </cell>
          <cell r="O42">
            <v>45.768721327985901</v>
          </cell>
          <cell r="P42">
            <v>83.664800171311526</v>
          </cell>
        </row>
        <row r="43">
          <cell r="A43">
            <v>2022</v>
          </cell>
          <cell r="B43">
            <v>3.1748396626389233</v>
          </cell>
          <cell r="C43">
            <v>0</v>
          </cell>
          <cell r="D43">
            <v>1.6086285420560036</v>
          </cell>
          <cell r="E43">
            <v>4.1905850359256629</v>
          </cell>
          <cell r="F43">
            <v>10.6771634959493</v>
          </cell>
          <cell r="G43">
            <v>0</v>
          </cell>
          <cell r="H43">
            <v>3.0801609862632637</v>
          </cell>
          <cell r="I43">
            <v>14.290570621635068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37.021948344468221</v>
          </cell>
          <cell r="O43">
            <v>46.277435430585271</v>
          </cell>
          <cell r="P43">
            <v>84.173514273910911</v>
          </cell>
        </row>
        <row r="44">
          <cell r="A44">
            <v>2023</v>
          </cell>
          <cell r="B44">
            <v>3.1769657520478507</v>
          </cell>
          <cell r="C44">
            <v>0</v>
          </cell>
          <cell r="D44">
            <v>1.5514443947607204</v>
          </cell>
          <cell r="E44">
            <v>4.2019342077298107</v>
          </cell>
          <cell r="F44">
            <v>10.839819627183688</v>
          </cell>
          <cell r="G44">
            <v>0</v>
          </cell>
          <cell r="H44">
            <v>3.0831233064615859</v>
          </cell>
          <cell r="I44">
            <v>14.720498374232463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37.573785662416121</v>
          </cell>
          <cell r="O44">
            <v>46.967232078020146</v>
          </cell>
          <cell r="P44">
            <v>84.863310921345771</v>
          </cell>
        </row>
        <row r="45">
          <cell r="A45">
            <v>2024</v>
          </cell>
          <cell r="B45">
            <v>2.7565482711330533</v>
          </cell>
          <cell r="C45">
            <v>0</v>
          </cell>
          <cell r="D45">
            <v>1.5487858231543052</v>
          </cell>
          <cell r="E45">
            <v>3.840457222264444</v>
          </cell>
          <cell r="F45">
            <v>10.695570836610106</v>
          </cell>
          <cell r="G45">
            <v>0</v>
          </cell>
          <cell r="H45">
            <v>2.9960482352589146</v>
          </cell>
          <cell r="I45">
            <v>16.611610193745872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38.449020582166696</v>
          </cell>
          <cell r="O45">
            <v>48.06127572770837</v>
          </cell>
          <cell r="P45">
            <v>85.957354571034003</v>
          </cell>
        </row>
        <row r="46">
          <cell r="A46">
            <v>2025</v>
          </cell>
          <cell r="B46">
            <v>2.7050857348096011</v>
          </cell>
          <cell r="C46">
            <v>0</v>
          </cell>
          <cell r="D46">
            <v>1.5495531686526567</v>
          </cell>
          <cell r="E46">
            <v>3.9539417660769813</v>
          </cell>
          <cell r="F46">
            <v>10.89857797614642</v>
          </cell>
          <cell r="G46">
            <v>0</v>
          </cell>
          <cell r="H46">
            <v>3.0111302580015433</v>
          </cell>
          <cell r="I46">
            <v>16.789820132280816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38.908109035968018</v>
          </cell>
          <cell r="O46">
            <v>48.63513629496002</v>
          </cell>
          <cell r="P46">
            <v>86.53121513828566</v>
          </cell>
        </row>
        <row r="47">
          <cell r="A47">
            <v>2026</v>
          </cell>
          <cell r="B47">
            <v>2.2770927929926223</v>
          </cell>
          <cell r="C47">
            <v>0</v>
          </cell>
          <cell r="D47">
            <v>1.3493374507911324</v>
          </cell>
          <cell r="E47">
            <v>3.6703389012837886</v>
          </cell>
          <cell r="F47">
            <v>10.786761149896609</v>
          </cell>
          <cell r="G47">
            <v>0</v>
          </cell>
          <cell r="H47">
            <v>2.995168664214416</v>
          </cell>
          <cell r="I47">
            <v>18.387321500358546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39.466020459537113</v>
          </cell>
          <cell r="O47">
            <v>49.332525574421389</v>
          </cell>
          <cell r="P47">
            <v>87.228604417747022</v>
          </cell>
        </row>
        <row r="48">
          <cell r="A48">
            <v>2027</v>
          </cell>
          <cell r="B48">
            <v>2.2934775068006057</v>
          </cell>
          <cell r="C48">
            <v>0</v>
          </cell>
          <cell r="D48">
            <v>1.3610542974483271</v>
          </cell>
          <cell r="E48">
            <v>3.6470735134565087</v>
          </cell>
          <cell r="F48">
            <v>10.931578734212474</v>
          </cell>
          <cell r="G48">
            <v>0</v>
          </cell>
          <cell r="H48">
            <v>3.0072833111626971</v>
          </cell>
          <cell r="I48">
            <v>18.570583578644936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39.811050941725554</v>
          </cell>
          <cell r="O48">
            <v>49.763813677156939</v>
          </cell>
          <cell r="P48">
            <v>87.659892520482572</v>
          </cell>
        </row>
        <row r="49">
          <cell r="A49">
            <v>2028</v>
          </cell>
          <cell r="B49">
            <v>2.3185083815035061</v>
          </cell>
          <cell r="C49">
            <v>0</v>
          </cell>
          <cell r="D49">
            <v>1.3557101899153667</v>
          </cell>
          <cell r="E49">
            <v>3.6131664678281892</v>
          </cell>
          <cell r="F49">
            <v>11.021805558491755</v>
          </cell>
          <cell r="G49">
            <v>0</v>
          </cell>
          <cell r="H49">
            <v>3.0181256118627378</v>
          </cell>
          <cell r="I49">
            <v>18.783816517295982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40.111132726897537</v>
          </cell>
          <cell r="O49">
            <v>50.138915908621918</v>
          </cell>
          <cell r="P49">
            <v>88.034994751947551</v>
          </cell>
        </row>
        <row r="50">
          <cell r="A50">
            <v>2029</v>
          </cell>
          <cell r="B50">
            <v>2.3207603435800137</v>
          </cell>
          <cell r="C50">
            <v>0</v>
          </cell>
          <cell r="D50">
            <v>1.4184337370314732</v>
          </cell>
          <cell r="E50">
            <v>3.7199755090822855</v>
          </cell>
          <cell r="F50">
            <v>11.204790880141443</v>
          </cell>
          <cell r="G50">
            <v>0</v>
          </cell>
          <cell r="H50">
            <v>3.0316705978173473</v>
          </cell>
          <cell r="I50">
            <v>18.925239188639477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40.620870256292037</v>
          </cell>
          <cell r="O50">
            <v>50.776087820365042</v>
          </cell>
          <cell r="P50">
            <v>88.672166663690675</v>
          </cell>
        </row>
        <row r="51">
          <cell r="A51">
            <v>2030</v>
          </cell>
          <cell r="B51">
            <v>2.3510432555118941</v>
          </cell>
          <cell r="C51">
            <v>0</v>
          </cell>
          <cell r="D51">
            <v>1.421996478559501</v>
          </cell>
          <cell r="E51">
            <v>3.7184886034592588</v>
          </cell>
          <cell r="F51">
            <v>11.326248772750105</v>
          </cell>
          <cell r="G51">
            <v>0</v>
          </cell>
          <cell r="H51">
            <v>3.0393509191823478</v>
          </cell>
          <cell r="I51">
            <v>19.101683543713118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40.95881157317622</v>
          </cell>
          <cell r="O51">
            <v>51.198514466470272</v>
          </cell>
          <cell r="P51">
            <v>89.094593309795897</v>
          </cell>
        </row>
      </sheetData>
      <sheetData sheetId="16">
        <row r="5">
          <cell r="A5">
            <v>2000</v>
          </cell>
          <cell r="B5" t="e">
            <v>#N/A</v>
          </cell>
          <cell r="C5" t="e">
            <v>#N/A</v>
          </cell>
          <cell r="D5" t="e">
            <v>#N/A</v>
          </cell>
          <cell r="E5" t="e">
            <v>#N/A</v>
          </cell>
          <cell r="F5" t="e">
            <v>#N/A</v>
          </cell>
          <cell r="G5" t="e">
            <v>#N/A</v>
          </cell>
          <cell r="H5" t="e">
            <v>#N/A</v>
          </cell>
          <cell r="I5" t="e">
            <v>#N/A</v>
          </cell>
          <cell r="J5" t="e">
            <v>#N/A</v>
          </cell>
          <cell r="K5" t="e">
            <v>#N/A</v>
          </cell>
        </row>
        <row r="6">
          <cell r="A6">
            <v>2001</v>
          </cell>
          <cell r="B6" t="e">
            <v>#N/A</v>
          </cell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  <cell r="I6" t="e">
            <v>#N/A</v>
          </cell>
          <cell r="J6" t="e">
            <v>#N/A</v>
          </cell>
          <cell r="K6" t="e">
            <v>#N/A</v>
          </cell>
        </row>
        <row r="7">
          <cell r="A7">
            <v>2002</v>
          </cell>
          <cell r="B7" t="e">
            <v>#N/A</v>
          </cell>
          <cell r="C7" t="e">
            <v>#N/A</v>
          </cell>
          <cell r="D7" t="e">
            <v>#N/A</v>
          </cell>
          <cell r="E7" t="e">
            <v>#N/A</v>
          </cell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</row>
        <row r="8">
          <cell r="A8">
            <v>2003</v>
          </cell>
          <cell r="B8" t="e">
            <v>#N/A</v>
          </cell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  <cell r="I8" t="e">
            <v>#N/A</v>
          </cell>
          <cell r="J8" t="e">
            <v>#N/A</v>
          </cell>
          <cell r="K8" t="e">
            <v>#N/A</v>
          </cell>
        </row>
        <row r="9">
          <cell r="A9">
            <v>2004</v>
          </cell>
          <cell r="B9" t="e">
            <v>#N/A</v>
          </cell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  <cell r="K9" t="e">
            <v>#N/A</v>
          </cell>
        </row>
        <row r="10">
          <cell r="A10">
            <v>2005</v>
          </cell>
          <cell r="B10" t="e">
            <v>#N/A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</row>
        <row r="11">
          <cell r="A11">
            <v>2006</v>
          </cell>
          <cell r="B11" t="e">
            <v>#N/A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</row>
        <row r="12">
          <cell r="A12">
            <v>2007</v>
          </cell>
          <cell r="B12" t="e">
            <v>#N/A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</row>
        <row r="13">
          <cell r="A13">
            <v>2008</v>
          </cell>
          <cell r="B13" t="e">
            <v>#N/A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</row>
        <row r="14">
          <cell r="A14">
            <v>2009</v>
          </cell>
          <cell r="B14">
            <v>821.65671161788032</v>
          </cell>
          <cell r="C14">
            <v>13.802327498163498</v>
          </cell>
          <cell r="D14">
            <v>7.1226258063235734</v>
          </cell>
          <cell r="E14">
            <v>231.13749812392524</v>
          </cell>
          <cell r="F14">
            <v>602.90529002075914</v>
          </cell>
          <cell r="G14">
            <v>883.50184044933371</v>
          </cell>
          <cell r="H14">
            <v>14.841212363616666</v>
          </cell>
          <cell r="I14">
            <v>7.6587374261543806</v>
          </cell>
          <cell r="J14">
            <v>248.53494421927448</v>
          </cell>
          <cell r="K14">
            <v>648.28525808683787</v>
          </cell>
        </row>
        <row r="15">
          <cell r="A15">
            <v>2010</v>
          </cell>
          <cell r="B15">
            <v>801.78087792574581</v>
          </cell>
          <cell r="C15">
            <v>16.677624436627646</v>
          </cell>
          <cell r="D15">
            <v>7.1083839186785882</v>
          </cell>
          <cell r="E15">
            <v>533.0158616586782</v>
          </cell>
          <cell r="F15">
            <v>678.32712659212359</v>
          </cell>
          <cell r="G15">
            <v>862.12997626424283</v>
          </cell>
          <cell r="H15">
            <v>17.932929501750159</v>
          </cell>
          <cell r="I15">
            <v>7.6434235684716008</v>
          </cell>
          <cell r="J15">
            <v>573.1353351168583</v>
          </cell>
          <cell r="K15">
            <v>729.384007088305</v>
          </cell>
        </row>
        <row r="16">
          <cell r="A16">
            <v>2011</v>
          </cell>
          <cell r="B16">
            <v>791.10594578615678</v>
          </cell>
          <cell r="C16">
            <v>17.207623076705552</v>
          </cell>
          <cell r="D16">
            <v>7.0759204962594184</v>
          </cell>
          <cell r="E16">
            <v>179.67561966805536</v>
          </cell>
          <cell r="F16">
            <v>557.85986647359186</v>
          </cell>
          <cell r="G16">
            <v>850.65155460877077</v>
          </cell>
          <cell r="H16">
            <v>18.502820512586617</v>
          </cell>
          <cell r="I16">
            <v>7.6085166626445364</v>
          </cell>
          <cell r="J16">
            <v>193.19959104091976</v>
          </cell>
          <cell r="K16">
            <v>599.84931878880855</v>
          </cell>
        </row>
        <row r="17">
          <cell r="A17">
            <v>2012</v>
          </cell>
          <cell r="B17">
            <v>788.91391806985189</v>
          </cell>
          <cell r="C17">
            <v>17.934877097194757</v>
          </cell>
          <cell r="D17">
            <v>7.1083846150626782</v>
          </cell>
          <cell r="E17">
            <v>196.91384875650243</v>
          </cell>
          <cell r="F17">
            <v>559.74436374245818</v>
          </cell>
          <cell r="G17">
            <v>848.29453555898056</v>
          </cell>
          <cell r="H17">
            <v>19.284814083005116</v>
          </cell>
          <cell r="I17">
            <v>7.6434243172716974</v>
          </cell>
          <cell r="J17">
            <v>211.73532124355103</v>
          </cell>
          <cell r="K17">
            <v>601.87565993812711</v>
          </cell>
        </row>
        <row r="18">
          <cell r="A18">
            <v>2013</v>
          </cell>
          <cell r="B18">
            <v>792.18037992692894</v>
          </cell>
          <cell r="C18">
            <v>17.118632769214344</v>
          </cell>
          <cell r="D18">
            <v>7.0636013955072343</v>
          </cell>
          <cell r="E18">
            <v>193.79899315440929</v>
          </cell>
          <cell r="F18">
            <v>559.05269630277132</v>
          </cell>
          <cell r="G18">
            <v>851.80686013648278</v>
          </cell>
          <cell r="H18">
            <v>18.407132009907897</v>
          </cell>
          <cell r="I18">
            <v>7.5952703177497147</v>
          </cell>
          <cell r="J18">
            <v>208.38601414452614</v>
          </cell>
          <cell r="K18">
            <v>601.13193150835627</v>
          </cell>
        </row>
        <row r="19">
          <cell r="A19">
            <v>2014</v>
          </cell>
          <cell r="B19">
            <v>796.26613719011709</v>
          </cell>
          <cell r="C19">
            <v>15.272551134687829</v>
          </cell>
          <cell r="D19">
            <v>6.9962504139657042</v>
          </cell>
          <cell r="E19">
            <v>203.81511475245162</v>
          </cell>
          <cell r="F19">
            <v>563.93262042301899</v>
          </cell>
          <cell r="G19">
            <v>856.20014751625502</v>
          </cell>
          <cell r="H19">
            <v>16.422097994287988</v>
          </cell>
          <cell r="I19">
            <v>7.5228499074900048</v>
          </cell>
          <cell r="J19">
            <v>219.15603736822757</v>
          </cell>
          <cell r="K19">
            <v>606.3791617451817</v>
          </cell>
        </row>
        <row r="20">
          <cell r="A20">
            <v>2015</v>
          </cell>
          <cell r="B20">
            <v>806.35451070861882</v>
          </cell>
          <cell r="C20">
            <v>15.616307826119098</v>
          </cell>
          <cell r="D20">
            <v>7.077146188686922</v>
          </cell>
          <cell r="E20">
            <v>221.04256192376977</v>
          </cell>
          <cell r="F20">
            <v>576.99427119822144</v>
          </cell>
          <cell r="G20">
            <v>867.04786097700958</v>
          </cell>
          <cell r="H20">
            <v>16.791728845289352</v>
          </cell>
          <cell r="I20">
            <v>7.6098346114913147</v>
          </cell>
          <cell r="J20">
            <v>237.68017411158041</v>
          </cell>
          <cell r="K20">
            <v>620.42394752496932</v>
          </cell>
        </row>
        <row r="21">
          <cell r="A21">
            <v>2016</v>
          </cell>
          <cell r="B21">
            <v>800.03404546858383</v>
          </cell>
          <cell r="C21">
            <v>15.536117491082232</v>
          </cell>
          <cell r="D21">
            <v>6.9996428076703214</v>
          </cell>
          <cell r="E21">
            <v>179.44062680911301</v>
          </cell>
          <cell r="F21">
            <v>563.06286728577925</v>
          </cell>
          <cell r="G21">
            <v>860.25166179417624</v>
          </cell>
          <cell r="H21">
            <v>16.705502678583045</v>
          </cell>
          <cell r="I21">
            <v>7.5264976426562598</v>
          </cell>
          <cell r="J21">
            <v>192.94691054743336</v>
          </cell>
          <cell r="K21">
            <v>605.44394331804222</v>
          </cell>
        </row>
        <row r="22">
          <cell r="A22">
            <v>2017</v>
          </cell>
          <cell r="B22">
            <v>795.60123915564429</v>
          </cell>
          <cell r="C22">
            <v>15.961450565390489</v>
          </cell>
          <cell r="D22">
            <v>7.0357667432640882</v>
          </cell>
          <cell r="E22">
            <v>181.88261789358364</v>
          </cell>
          <cell r="F22">
            <v>565.70235771614409</v>
          </cell>
          <cell r="G22">
            <v>855.48520339316599</v>
          </cell>
          <cell r="H22">
            <v>17.162850070312356</v>
          </cell>
          <cell r="I22">
            <v>7.5653405841549342</v>
          </cell>
          <cell r="J22">
            <v>195.57270741245554</v>
          </cell>
          <cell r="K22">
            <v>608.28210507112271</v>
          </cell>
        </row>
        <row r="23">
          <cell r="A23">
            <v>2018</v>
          </cell>
          <cell r="B23">
            <v>791.63479440745743</v>
          </cell>
          <cell r="C23">
            <v>16.443921922918012</v>
          </cell>
          <cell r="D23">
            <v>7.0686866716471322</v>
          </cell>
          <cell r="E23">
            <v>186.05582043992285</v>
          </cell>
          <cell r="F23">
            <v>563.55147360230262</v>
          </cell>
          <cell r="G23">
            <v>851.22020904027681</v>
          </cell>
          <cell r="H23">
            <v>17.681636476255928</v>
          </cell>
          <cell r="I23">
            <v>7.6007383566098197</v>
          </cell>
          <cell r="J23">
            <v>200.0600219784117</v>
          </cell>
          <cell r="K23">
            <v>605.9693264540889</v>
          </cell>
        </row>
        <row r="24">
          <cell r="A24">
            <v>2019</v>
          </cell>
          <cell r="B24">
            <v>783.42247398938912</v>
          </cell>
          <cell r="C24">
            <v>16.604811317093436</v>
          </cell>
          <cell r="D24">
            <v>7.0887037544589111</v>
          </cell>
          <cell r="E24">
            <v>191.86882275685065</v>
          </cell>
          <cell r="F24">
            <v>568.57941525961689</v>
          </cell>
          <cell r="G24">
            <v>842.38975697783781</v>
          </cell>
          <cell r="H24">
            <v>17.854635824831654</v>
          </cell>
          <cell r="I24">
            <v>7.6222621015687224</v>
          </cell>
          <cell r="J24">
            <v>206.3105621041405</v>
          </cell>
          <cell r="K24">
            <v>611.37571533292146</v>
          </cell>
        </row>
        <row r="25">
          <cell r="A25">
            <v>2020</v>
          </cell>
          <cell r="B25">
            <v>784.32557140488882</v>
          </cell>
          <cell r="C25">
            <v>16.546420078836938</v>
          </cell>
          <cell r="D25">
            <v>7.0973375696747505</v>
          </cell>
          <cell r="E25">
            <v>195.95923538679531</v>
          </cell>
          <cell r="F25">
            <v>571.34712050212443</v>
          </cell>
          <cell r="G25">
            <v>843.36082946762247</v>
          </cell>
          <cell r="H25">
            <v>17.791849547136493</v>
          </cell>
          <cell r="I25">
            <v>7.6315457738438184</v>
          </cell>
          <cell r="J25">
            <v>210.70885525461864</v>
          </cell>
          <cell r="K25">
            <v>614.3517424754026</v>
          </cell>
        </row>
        <row r="26">
          <cell r="A26">
            <v>2021</v>
          </cell>
          <cell r="B26">
            <v>782.16701358896717</v>
          </cell>
          <cell r="C26">
            <v>16.568145000630771</v>
          </cell>
          <cell r="D26">
            <v>7.1466327805534275</v>
          </cell>
          <cell r="E26">
            <v>210.60497878435521</v>
          </cell>
          <cell r="F26">
            <v>576.67782682629741</v>
          </cell>
          <cell r="G26">
            <v>841.03979955802924</v>
          </cell>
          <cell r="H26">
            <v>17.815209678097606</v>
          </cell>
          <cell r="I26">
            <v>7.6845513769391696</v>
          </cell>
          <cell r="J26">
            <v>226.45696643479056</v>
          </cell>
          <cell r="K26">
            <v>620.08368475945963</v>
          </cell>
        </row>
        <row r="27">
          <cell r="A27">
            <v>2022</v>
          </cell>
          <cell r="B27">
            <v>783.5480416532879</v>
          </cell>
          <cell r="C27">
            <v>16.515056751765105</v>
          </cell>
          <cell r="D27">
            <v>7.186112118027542</v>
          </cell>
          <cell r="E27">
            <v>222.4542435929003</v>
          </cell>
          <cell r="F27">
            <v>583.68364622907802</v>
          </cell>
          <cell r="G27">
            <v>842.52477597127734</v>
          </cell>
          <cell r="H27">
            <v>17.758125539532372</v>
          </cell>
          <cell r="I27">
            <v>7.7270022774489702</v>
          </cell>
          <cell r="J27">
            <v>239.19811139021539</v>
          </cell>
          <cell r="K27">
            <v>627.6168239022345</v>
          </cell>
        </row>
        <row r="28">
          <cell r="A28">
            <v>2023</v>
          </cell>
          <cell r="B28">
            <v>778.09832705357087</v>
          </cell>
          <cell r="C28">
            <v>16.612259527899528</v>
          </cell>
          <cell r="D28">
            <v>7.0393976984351605</v>
          </cell>
          <cell r="E28">
            <v>195.5201251690236</v>
          </cell>
          <cell r="F28">
            <v>515.76322020476107</v>
          </cell>
          <cell r="G28">
            <v>836.66486779953857</v>
          </cell>
          <cell r="H28">
            <v>17.862644653655408</v>
          </cell>
          <cell r="I28">
            <v>7.5692448370270551</v>
          </cell>
          <cell r="J28">
            <v>210.23669373013291</v>
          </cell>
          <cell r="K28">
            <v>554.58410774705499</v>
          </cell>
        </row>
        <row r="29">
          <cell r="A29">
            <v>2024</v>
          </cell>
          <cell r="B29">
            <v>773.01944008368923</v>
          </cell>
          <cell r="C29">
            <v>17.864946400539019</v>
          </cell>
          <cell r="D29">
            <v>7.0594027179704044</v>
          </cell>
          <cell r="E29">
            <v>192.47926966205128</v>
          </cell>
          <cell r="F29">
            <v>510.5463233253621</v>
          </cell>
          <cell r="G29">
            <v>831.20369901471963</v>
          </cell>
          <cell r="H29">
            <v>19.209619785525827</v>
          </cell>
          <cell r="I29">
            <v>7.5907556107208656</v>
          </cell>
          <cell r="J29">
            <v>206.9669566258616</v>
          </cell>
          <cell r="K29">
            <v>548.97454121006683</v>
          </cell>
        </row>
        <row r="30">
          <cell r="A30">
            <v>2025</v>
          </cell>
          <cell r="B30">
            <v>770.04964271535846</v>
          </cell>
          <cell r="C30">
            <v>18.220346318018809</v>
          </cell>
          <cell r="D30">
            <v>7.1116795986696086</v>
          </cell>
          <cell r="E30">
            <v>200.44587419254214</v>
          </cell>
          <cell r="F30">
            <v>512.68284085295659</v>
          </cell>
          <cell r="G30">
            <v>828.01036851113815</v>
          </cell>
          <cell r="H30">
            <v>19.591770234428829</v>
          </cell>
          <cell r="I30">
            <v>7.6469673103974287</v>
          </cell>
          <cell r="J30">
            <v>215.53319805649693</v>
          </cell>
          <cell r="K30">
            <v>551.27187188489961</v>
          </cell>
        </row>
        <row r="31">
          <cell r="A31">
            <v>2026</v>
          </cell>
          <cell r="B31">
            <v>767.79378248924593</v>
          </cell>
          <cell r="C31">
            <v>18.46435957379628</v>
          </cell>
          <cell r="D31">
            <v>7.0956859386944684</v>
          </cell>
          <cell r="E31">
            <v>202.40213440450327</v>
          </cell>
          <cell r="F31">
            <v>502.98431128286313</v>
          </cell>
          <cell r="G31">
            <v>825.58471235402794</v>
          </cell>
          <cell r="H31">
            <v>19.854150079350841</v>
          </cell>
          <cell r="I31">
            <v>7.6297698265531926</v>
          </cell>
          <cell r="J31">
            <v>217.63670366075621</v>
          </cell>
          <cell r="K31">
            <v>540.84334546544426</v>
          </cell>
        </row>
        <row r="32">
          <cell r="A32">
            <v>2027</v>
          </cell>
          <cell r="B32">
            <v>766.7062772580615</v>
          </cell>
          <cell r="C32">
            <v>18.50030959112545</v>
          </cell>
          <cell r="D32">
            <v>7.1098937247113643</v>
          </cell>
          <cell r="E32">
            <v>208.08555431009927</v>
          </cell>
          <cell r="F32">
            <v>504.06273595179272</v>
          </cell>
          <cell r="G32">
            <v>824.41535189038882</v>
          </cell>
          <cell r="H32">
            <v>19.89280601196285</v>
          </cell>
          <cell r="I32">
            <v>7.6450470158186716</v>
          </cell>
          <cell r="J32">
            <v>223.74790786032182</v>
          </cell>
          <cell r="K32">
            <v>542.00294188364808</v>
          </cell>
        </row>
        <row r="33">
          <cell r="A33">
            <v>2028</v>
          </cell>
          <cell r="B33">
            <v>769.34814769619402</v>
          </cell>
          <cell r="C33">
            <v>18.347162960301475</v>
          </cell>
          <cell r="D33">
            <v>7.0442326464645095</v>
          </cell>
          <cell r="E33">
            <v>192.9727202692477</v>
          </cell>
          <cell r="F33">
            <v>494.91766884625378</v>
          </cell>
          <cell r="G33">
            <v>827.25607279160647</v>
          </cell>
          <cell r="H33">
            <v>19.728132215377933</v>
          </cell>
          <cell r="I33">
            <v>7.5744437058758169</v>
          </cell>
          <cell r="J33">
            <v>207.49754867661045</v>
          </cell>
          <cell r="K33">
            <v>532.16953639382132</v>
          </cell>
        </row>
        <row r="34">
          <cell r="A34">
            <v>2029</v>
          </cell>
          <cell r="B34">
            <v>770.9108162717082</v>
          </cell>
          <cell r="C34">
            <v>18.117627212357675</v>
          </cell>
          <cell r="D34">
            <v>7.0453938713549302</v>
          </cell>
          <cell r="E34">
            <v>194.56923830838966</v>
          </cell>
          <cell r="F34">
            <v>498.1892174279659</v>
          </cell>
          <cell r="G34">
            <v>828.93636158248194</v>
          </cell>
          <cell r="H34">
            <v>19.481319583180298</v>
          </cell>
          <cell r="I34">
            <v>7.5756923347902481</v>
          </cell>
          <cell r="J34">
            <v>209.21423474020395</v>
          </cell>
          <cell r="K34">
            <v>535.68733056770532</v>
          </cell>
        </row>
        <row r="35">
          <cell r="A35">
            <v>2030</v>
          </cell>
          <cell r="B35">
            <v>770.60089243498533</v>
          </cell>
          <cell r="C35">
            <v>18.039971236928373</v>
          </cell>
          <cell r="D35">
            <v>7.0434332068092518</v>
          </cell>
          <cell r="E35">
            <v>194.92448901929177</v>
          </cell>
          <cell r="F35">
            <v>498.43985763348695</v>
          </cell>
          <cell r="G35">
            <v>828.60311014514559</v>
          </cell>
          <cell r="H35">
            <v>19.397818534331584</v>
          </cell>
          <cell r="I35">
            <v>7.5735840933432819</v>
          </cell>
          <cell r="J35">
            <v>209.59622475192666</v>
          </cell>
          <cell r="K35">
            <v>535.95683616503982</v>
          </cell>
        </row>
      </sheetData>
      <sheetData sheetId="17">
        <row r="5">
          <cell r="A5">
            <v>2000</v>
          </cell>
          <cell r="B5" t="e">
            <v>#N/A</v>
          </cell>
          <cell r="C5" t="e">
            <v>#N/A</v>
          </cell>
          <cell r="D5" t="e">
            <v>#N/A</v>
          </cell>
          <cell r="E5" t="e">
            <v>#N/A</v>
          </cell>
          <cell r="F5" t="e">
            <v>#N/A</v>
          </cell>
          <cell r="G5" t="e">
            <v>#N/A</v>
          </cell>
          <cell r="H5" t="e">
            <v>#N/A</v>
          </cell>
          <cell r="I5" t="e">
            <v>#N/A</v>
          </cell>
          <cell r="J5" t="e">
            <v>#N/A</v>
          </cell>
          <cell r="K5" t="e">
            <v>#N/A</v>
          </cell>
        </row>
        <row r="6">
          <cell r="A6">
            <v>2001</v>
          </cell>
          <cell r="B6" t="e">
            <v>#N/A</v>
          </cell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  <cell r="I6" t="e">
            <v>#N/A</v>
          </cell>
          <cell r="J6" t="e">
            <v>#N/A</v>
          </cell>
          <cell r="K6" t="e">
            <v>#N/A</v>
          </cell>
        </row>
        <row r="7">
          <cell r="A7">
            <v>2002</v>
          </cell>
          <cell r="B7" t="e">
            <v>#N/A</v>
          </cell>
          <cell r="C7" t="e">
            <v>#N/A</v>
          </cell>
          <cell r="D7" t="e">
            <v>#N/A</v>
          </cell>
          <cell r="E7" t="e">
            <v>#N/A</v>
          </cell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</row>
        <row r="8">
          <cell r="A8">
            <v>2003</v>
          </cell>
          <cell r="B8" t="e">
            <v>#N/A</v>
          </cell>
          <cell r="C8" t="e">
            <v>#N/A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  <cell r="I8" t="e">
            <v>#N/A</v>
          </cell>
          <cell r="J8" t="e">
            <v>#N/A</v>
          </cell>
          <cell r="K8" t="e">
            <v>#N/A</v>
          </cell>
        </row>
        <row r="9">
          <cell r="A9">
            <v>2004</v>
          </cell>
          <cell r="B9" t="e">
            <v>#N/A</v>
          </cell>
          <cell r="C9" t="e">
            <v>#N/A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  <cell r="K9" t="e">
            <v>#N/A</v>
          </cell>
        </row>
        <row r="10">
          <cell r="A10">
            <v>2005</v>
          </cell>
          <cell r="B10" t="e">
            <v>#N/A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</row>
        <row r="11">
          <cell r="A11">
            <v>2006</v>
          </cell>
          <cell r="B11" t="e">
            <v>#N/A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</row>
        <row r="12">
          <cell r="A12">
            <v>2007</v>
          </cell>
          <cell r="B12" t="e">
            <v>#N/A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</row>
        <row r="13">
          <cell r="A13">
            <v>2008</v>
          </cell>
          <cell r="B13" t="e">
            <v>#N/A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</row>
        <row r="14">
          <cell r="A14">
            <v>2009</v>
          </cell>
          <cell r="B14">
            <v>41.4870646105297</v>
          </cell>
          <cell r="C14">
            <v>49.842777326998657</v>
          </cell>
          <cell r="D14">
            <v>1.3137190151747815</v>
          </cell>
          <cell r="E14">
            <v>60.719851679521319</v>
          </cell>
          <cell r="F14">
            <v>81.206669515113504</v>
          </cell>
          <cell r="G14">
            <v>51.858830763162125</v>
          </cell>
          <cell r="H14">
            <v>62.303471658748322</v>
          </cell>
          <cell r="I14">
            <v>1.6421487689684768</v>
          </cell>
          <cell r="J14">
            <v>75.899814599401651</v>
          </cell>
          <cell r="K14">
            <v>101.50833689389188</v>
          </cell>
        </row>
        <row r="15">
          <cell r="A15">
            <v>2010</v>
          </cell>
          <cell r="B15">
            <v>39.303033287584924</v>
          </cell>
          <cell r="C15">
            <v>41.04390914824053</v>
          </cell>
          <cell r="D15">
            <v>1.3689660411741162</v>
          </cell>
          <cell r="E15">
            <v>73.359743295359493</v>
          </cell>
          <cell r="F15">
            <v>83.429628029136367</v>
          </cell>
          <cell r="G15">
            <v>49.128791609481155</v>
          </cell>
          <cell r="H15">
            <v>51.304886435300659</v>
          </cell>
          <cell r="I15">
            <v>1.7112075514676452</v>
          </cell>
          <cell r="J15">
            <v>91.699679119199359</v>
          </cell>
          <cell r="K15">
            <v>104.28703503642045</v>
          </cell>
        </row>
        <row r="16">
          <cell r="A16">
            <v>2011</v>
          </cell>
          <cell r="B16">
            <v>38.676029625361238</v>
          </cell>
          <cell r="C16">
            <v>30.131119720094222</v>
          </cell>
          <cell r="D16">
            <v>1.4528682620216231</v>
          </cell>
          <cell r="E16">
            <v>71.994231778480625</v>
          </cell>
          <cell r="F16">
            <v>79.743902965570015</v>
          </cell>
          <cell r="G16">
            <v>48.345037031701544</v>
          </cell>
          <cell r="H16">
            <v>37.663899650117777</v>
          </cell>
          <cell r="I16">
            <v>1.8160853275270288</v>
          </cell>
          <cell r="J16">
            <v>89.992789723100771</v>
          </cell>
          <cell r="K16">
            <v>99.679878706962512</v>
          </cell>
        </row>
        <row r="17">
          <cell r="A17">
            <v>2012</v>
          </cell>
          <cell r="B17">
            <v>38.59066279801899</v>
          </cell>
          <cell r="C17">
            <v>29.186006755136368</v>
          </cell>
          <cell r="D17">
            <v>1.419109931490012</v>
          </cell>
          <cell r="E17">
            <v>68.069135621738639</v>
          </cell>
          <cell r="F17">
            <v>79.527293714166262</v>
          </cell>
          <cell r="G17">
            <v>48.238328497523732</v>
          </cell>
          <cell r="H17">
            <v>36.482508443920459</v>
          </cell>
          <cell r="I17">
            <v>1.773887414362515</v>
          </cell>
          <cell r="J17">
            <v>85.086419527173291</v>
          </cell>
          <cell r="K17">
            <v>99.409117142707828</v>
          </cell>
        </row>
        <row r="18">
          <cell r="A18">
            <v>2013</v>
          </cell>
          <cell r="B18">
            <v>33.612018676339652</v>
          </cell>
          <cell r="C18">
            <v>24.202611524352019</v>
          </cell>
          <cell r="D18">
            <v>1.41276580167717</v>
          </cell>
          <cell r="E18">
            <v>71.349360036617114</v>
          </cell>
          <cell r="F18">
            <v>80.677761954444478</v>
          </cell>
          <cell r="G18">
            <v>42.015023345424559</v>
          </cell>
          <cell r="H18">
            <v>30.253264405440021</v>
          </cell>
          <cell r="I18">
            <v>1.7659572520964624</v>
          </cell>
          <cell r="J18">
            <v>89.186700045771389</v>
          </cell>
          <cell r="K18">
            <v>100.84720244305559</v>
          </cell>
        </row>
        <row r="19">
          <cell r="A19">
            <v>2014</v>
          </cell>
          <cell r="B19">
            <v>34.177002714728161</v>
          </cell>
          <cell r="C19">
            <v>24.18589434504204</v>
          </cell>
          <cell r="D19">
            <v>1.4211204928210102</v>
          </cell>
          <cell r="E19">
            <v>73.004352594025221</v>
          </cell>
          <cell r="F19">
            <v>82.090936042505433</v>
          </cell>
          <cell r="G19">
            <v>42.721253393410201</v>
          </cell>
          <cell r="H19">
            <v>30.232367931302548</v>
          </cell>
          <cell r="I19">
            <v>1.7764006160262626</v>
          </cell>
          <cell r="J19">
            <v>91.255440742531519</v>
          </cell>
          <cell r="K19">
            <v>102.61367005313178</v>
          </cell>
        </row>
        <row r="20">
          <cell r="A20">
            <v>2015</v>
          </cell>
          <cell r="B20">
            <v>33.919440749675289</v>
          </cell>
          <cell r="C20">
            <v>23.802103311533163</v>
          </cell>
          <cell r="D20">
            <v>1.4108729269527294</v>
          </cell>
          <cell r="E20">
            <v>75.971606272632741</v>
          </cell>
          <cell r="F20">
            <v>83.305285103361399</v>
          </cell>
          <cell r="G20">
            <v>42.399300937094111</v>
          </cell>
          <cell r="H20">
            <v>29.752629139416452</v>
          </cell>
          <cell r="I20">
            <v>1.7635911586909117</v>
          </cell>
          <cell r="J20">
            <v>94.964507840790915</v>
          </cell>
          <cell r="K20">
            <v>104.13160637920174</v>
          </cell>
        </row>
        <row r="21">
          <cell r="A21">
            <v>2016</v>
          </cell>
          <cell r="B21">
            <v>32.969278927048187</v>
          </cell>
          <cell r="C21">
            <v>25.865640829181839</v>
          </cell>
          <cell r="D21">
            <v>1.3987040691570389</v>
          </cell>
          <cell r="E21">
            <v>72.960531597686028</v>
          </cell>
          <cell r="F21">
            <v>85.69418839534363</v>
          </cell>
          <cell r="G21">
            <v>41.211598658810232</v>
          </cell>
          <cell r="H21">
            <v>32.332051036477296</v>
          </cell>
          <cell r="I21">
            <v>1.7483800864462986</v>
          </cell>
          <cell r="J21">
            <v>91.200664497107525</v>
          </cell>
          <cell r="K21">
            <v>107.11773549417953</v>
          </cell>
        </row>
        <row r="22">
          <cell r="A22">
            <v>2017</v>
          </cell>
          <cell r="B22">
            <v>32.607554066724084</v>
          </cell>
          <cell r="C22">
            <v>28.835554000067415</v>
          </cell>
          <cell r="D22">
            <v>1.385953022491164</v>
          </cell>
          <cell r="E22">
            <v>70.9417443134693</v>
          </cell>
          <cell r="F22">
            <v>87.254156594806332</v>
          </cell>
          <cell r="G22">
            <v>40.759442583405104</v>
          </cell>
          <cell r="H22">
            <v>36.044442500084266</v>
          </cell>
          <cell r="I22">
            <v>1.7324412781139549</v>
          </cell>
          <cell r="J22">
            <v>88.677180391836615</v>
          </cell>
          <cell r="K22">
            <v>109.06769574350791</v>
          </cell>
        </row>
        <row r="23">
          <cell r="A23">
            <v>2018</v>
          </cell>
          <cell r="B23">
            <v>32.168623558123727</v>
          </cell>
          <cell r="C23">
            <v>30.482994845850701</v>
          </cell>
          <cell r="D23">
            <v>1.3769077862147379</v>
          </cell>
          <cell r="E23">
            <v>67.334350204048008</v>
          </cell>
          <cell r="F23">
            <v>87.431832256163446</v>
          </cell>
          <cell r="G23">
            <v>40.210779447654659</v>
          </cell>
          <cell r="H23">
            <v>38.103743557313372</v>
          </cell>
          <cell r="I23">
            <v>1.7211347327684223</v>
          </cell>
          <cell r="J23">
            <v>84.167937755060009</v>
          </cell>
          <cell r="K23">
            <v>109.2897903202043</v>
          </cell>
        </row>
        <row r="24">
          <cell r="A24">
            <v>2019</v>
          </cell>
          <cell r="B24">
            <v>32.275362246199727</v>
          </cell>
          <cell r="C24">
            <v>31.22579290738603</v>
          </cell>
          <cell r="D24">
            <v>1.3708161235291212</v>
          </cell>
          <cell r="E24">
            <v>66.766449593660141</v>
          </cell>
          <cell r="F24">
            <v>88.575708706759059</v>
          </cell>
          <cell r="G24">
            <v>40.344202807749653</v>
          </cell>
          <cell r="H24">
            <v>39.032241134232535</v>
          </cell>
          <cell r="I24">
            <v>1.7135201544114014</v>
          </cell>
          <cell r="J24">
            <v>83.458061992075173</v>
          </cell>
          <cell r="K24">
            <v>110.71963588344882</v>
          </cell>
        </row>
        <row r="25">
          <cell r="A25">
            <v>2020</v>
          </cell>
          <cell r="B25">
            <v>31.764322730536556</v>
          </cell>
          <cell r="C25">
            <v>31.912590183619571</v>
          </cell>
          <cell r="D25">
            <v>1.3632269373869477</v>
          </cell>
          <cell r="E25">
            <v>65.51748888602944</v>
          </cell>
          <cell r="F25">
            <v>89.528219408070854</v>
          </cell>
          <cell r="G25">
            <v>39.705403413170693</v>
          </cell>
          <cell r="H25">
            <v>39.89073772952446</v>
          </cell>
          <cell r="I25">
            <v>1.7040336717336846</v>
          </cell>
          <cell r="J25">
            <v>81.896861107536793</v>
          </cell>
          <cell r="K25">
            <v>111.91027426008856</v>
          </cell>
        </row>
        <row r="26">
          <cell r="A26">
            <v>2021</v>
          </cell>
          <cell r="B26">
            <v>31.511585634275058</v>
          </cell>
          <cell r="C26">
            <v>30.759040807245434</v>
          </cell>
          <cell r="D26">
            <v>1.3528978242542997</v>
          </cell>
          <cell r="E26">
            <v>63.949114991765768</v>
          </cell>
          <cell r="F26">
            <v>88.881614255254135</v>
          </cell>
          <cell r="G26">
            <v>39.389482042843817</v>
          </cell>
          <cell r="H26">
            <v>38.448801009056787</v>
          </cell>
          <cell r="I26">
            <v>1.6911222803178745</v>
          </cell>
          <cell r="J26">
            <v>79.936393739707199</v>
          </cell>
          <cell r="K26">
            <v>111.10201781906767</v>
          </cell>
        </row>
        <row r="27">
          <cell r="A27">
            <v>2022</v>
          </cell>
          <cell r="B27">
            <v>31.505899009780741</v>
          </cell>
          <cell r="C27">
            <v>30.757418433091956</v>
          </cell>
          <cell r="D27">
            <v>1.3531848456171685</v>
          </cell>
          <cell r="E27">
            <v>63.994250797695926</v>
          </cell>
          <cell r="F27">
            <v>88.855461048054309</v>
          </cell>
          <cell r="G27">
            <v>39.382373762225924</v>
          </cell>
          <cell r="H27">
            <v>38.446773041364942</v>
          </cell>
          <cell r="I27">
            <v>1.6914810570214605</v>
          </cell>
          <cell r="J27">
            <v>79.992813497119897</v>
          </cell>
          <cell r="K27">
            <v>111.06932631006788</v>
          </cell>
        </row>
        <row r="28">
          <cell r="A28">
            <v>2023</v>
          </cell>
          <cell r="B28">
            <v>31.268776798009586</v>
          </cell>
          <cell r="C28">
            <v>30.347501468116857</v>
          </cell>
          <cell r="D28">
            <v>1.353501656495435</v>
          </cell>
          <cell r="E28">
            <v>63.355898942816808</v>
          </cell>
          <cell r="F28">
            <v>87.516109938843172</v>
          </cell>
          <cell r="G28">
            <v>39.085970997511978</v>
          </cell>
          <cell r="H28">
            <v>37.934376835146068</v>
          </cell>
          <cell r="I28">
            <v>1.6918770706192936</v>
          </cell>
          <cell r="J28">
            <v>79.194873678521006</v>
          </cell>
          <cell r="K28">
            <v>109.39513742355396</v>
          </cell>
        </row>
        <row r="29">
          <cell r="A29">
            <v>2024</v>
          </cell>
          <cell r="B29">
            <v>29.11879138695036</v>
          </cell>
          <cell r="C29">
            <v>29.989357753007045</v>
          </cell>
          <cell r="D29">
            <v>1.3376869869711983</v>
          </cell>
          <cell r="E29">
            <v>59.737949050491395</v>
          </cell>
          <cell r="F29">
            <v>84.721491562319002</v>
          </cell>
          <cell r="G29">
            <v>36.398489233687947</v>
          </cell>
          <cell r="H29">
            <v>37.486697191258806</v>
          </cell>
          <cell r="I29">
            <v>1.6721087337139977</v>
          </cell>
          <cell r="J29">
            <v>74.672436313114233</v>
          </cell>
          <cell r="K29">
            <v>105.90186445289875</v>
          </cell>
        </row>
        <row r="30">
          <cell r="A30">
            <v>2025</v>
          </cell>
          <cell r="B30">
            <v>28.915364719520834</v>
          </cell>
          <cell r="C30">
            <v>30.937950586574711</v>
          </cell>
          <cell r="D30">
            <v>1.3387590507981035</v>
          </cell>
          <cell r="E30">
            <v>56.906903527870377</v>
          </cell>
          <cell r="F30">
            <v>83.894426991253937</v>
          </cell>
          <cell r="G30">
            <v>36.144205899401044</v>
          </cell>
          <cell r="H30">
            <v>38.672438233218386</v>
          </cell>
          <cell r="I30">
            <v>1.6734488134976293</v>
          </cell>
          <cell r="J30">
            <v>71.133629409837965</v>
          </cell>
          <cell r="K30">
            <v>104.86803373906741</v>
          </cell>
        </row>
        <row r="31">
          <cell r="A31">
            <v>2026</v>
          </cell>
          <cell r="B31">
            <v>26.792056850296536</v>
          </cell>
          <cell r="C31">
            <v>30.243844622984199</v>
          </cell>
          <cell r="D31">
            <v>1.3270068436382685</v>
          </cell>
          <cell r="E31">
            <v>54.755678348656964</v>
          </cell>
          <cell r="F31">
            <v>81.51277318057862</v>
          </cell>
          <cell r="G31">
            <v>33.490071062870669</v>
          </cell>
          <cell r="H31">
            <v>37.804805778730248</v>
          </cell>
          <cell r="I31">
            <v>1.6587585545478356</v>
          </cell>
          <cell r="J31">
            <v>68.444597935821207</v>
          </cell>
          <cell r="K31">
            <v>101.89096647572327</v>
          </cell>
        </row>
        <row r="32">
          <cell r="A32">
            <v>2027</v>
          </cell>
          <cell r="B32">
            <v>26.747248673179346</v>
          </cell>
          <cell r="C32">
            <v>30.139554153874911</v>
          </cell>
          <cell r="D32">
            <v>1.3254160622191002</v>
          </cell>
          <cell r="E32">
            <v>54.596427744981781</v>
          </cell>
          <cell r="F32">
            <v>81.415765874657836</v>
          </cell>
          <cell r="G32">
            <v>33.434060841474178</v>
          </cell>
          <cell r="H32">
            <v>37.674442692343639</v>
          </cell>
          <cell r="I32">
            <v>1.6567700777738752</v>
          </cell>
          <cell r="J32">
            <v>68.245534681227227</v>
          </cell>
          <cell r="K32">
            <v>101.7697073433223</v>
          </cell>
        </row>
        <row r="33">
          <cell r="A33">
            <v>2028</v>
          </cell>
          <cell r="B33">
            <v>26.661911968564851</v>
          </cell>
          <cell r="C33">
            <v>30.416552439638028</v>
          </cell>
          <cell r="D33">
            <v>1.3243101999125089</v>
          </cell>
          <cell r="E33">
            <v>54.315821867593868</v>
          </cell>
          <cell r="F33">
            <v>81.477169356254748</v>
          </cell>
          <cell r="G33">
            <v>33.327389960706064</v>
          </cell>
          <cell r="H33">
            <v>38.020690549547531</v>
          </cell>
          <cell r="I33">
            <v>1.655387749890636</v>
          </cell>
          <cell r="J33">
            <v>67.894777334492332</v>
          </cell>
          <cell r="K33">
            <v>101.84646169531842</v>
          </cell>
        </row>
        <row r="34">
          <cell r="A34">
            <v>2029</v>
          </cell>
          <cell r="B34">
            <v>26.708286639115801</v>
          </cell>
          <cell r="C34">
            <v>29.955921488384824</v>
          </cell>
          <cell r="D34">
            <v>1.3259384843530841</v>
          </cell>
          <cell r="E34">
            <v>54.652393769966409</v>
          </cell>
          <cell r="F34">
            <v>81.399744107265448</v>
          </cell>
          <cell r="G34">
            <v>33.385358298894751</v>
          </cell>
          <cell r="H34">
            <v>37.444901860481025</v>
          </cell>
          <cell r="I34">
            <v>1.6574231054413551</v>
          </cell>
          <cell r="J34">
            <v>68.315492212458011</v>
          </cell>
          <cell r="K34">
            <v>101.7496801340818</v>
          </cell>
        </row>
        <row r="35">
          <cell r="A35">
            <v>2030</v>
          </cell>
          <cell r="B35">
            <v>26.705890070774437</v>
          </cell>
          <cell r="C35">
            <v>30.014127491448264</v>
          </cell>
          <cell r="D35">
            <v>1.3244440924035503</v>
          </cell>
          <cell r="E35">
            <v>54.447369211731186</v>
          </cell>
          <cell r="F35">
            <v>81.367559728706354</v>
          </cell>
          <cell r="G35">
            <v>33.382362588468041</v>
          </cell>
          <cell r="H35">
            <v>37.517659364310326</v>
          </cell>
          <cell r="I35">
            <v>1.6555551155044379</v>
          </cell>
          <cell r="J35">
            <v>68.059211514663971</v>
          </cell>
          <cell r="K35">
            <v>101.70944966088294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is"/>
      <sheetName val="FVpris"/>
      <sheetName val="Elprisfigur"/>
      <sheetName val="Bkg1367"/>
      <sheetName val="PSO"/>
      <sheetName val="Transmissionstarif"/>
      <sheetName val="Distributionstarif"/>
      <sheetName val="Deflator"/>
      <sheetName val="OutputBeregningsforudsætning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>
            <v>1980</v>
          </cell>
          <cell r="B5">
            <v>0.37506131712544738</v>
          </cell>
        </row>
        <row r="6">
          <cell r="A6">
            <v>1981</v>
          </cell>
          <cell r="B6">
            <v>0.41168372038305384</v>
          </cell>
        </row>
        <row r="7">
          <cell r="A7">
            <v>1982</v>
          </cell>
          <cell r="B7">
            <v>0.45562101729787652</v>
          </cell>
        </row>
        <row r="8">
          <cell r="A8">
            <v>1983</v>
          </cell>
          <cell r="B8">
            <v>0.48810953461292733</v>
          </cell>
        </row>
        <row r="9">
          <cell r="A9">
            <v>1984</v>
          </cell>
          <cell r="B9">
            <v>0.51623253725088791</v>
          </cell>
        </row>
        <row r="10">
          <cell r="A10">
            <v>1985</v>
          </cell>
          <cell r="B10">
            <v>0.53732466149608082</v>
          </cell>
        </row>
        <row r="11">
          <cell r="A11">
            <v>1986</v>
          </cell>
          <cell r="B11">
            <v>0.55133272736952743</v>
          </cell>
        </row>
        <row r="12">
          <cell r="A12">
            <v>1987</v>
          </cell>
          <cell r="B12">
            <v>0.57910435744365141</v>
          </cell>
        </row>
        <row r="13">
          <cell r="A13">
            <v>1988</v>
          </cell>
          <cell r="B13">
            <v>0.59470544835024419</v>
          </cell>
        </row>
        <row r="14">
          <cell r="A14">
            <v>1989</v>
          </cell>
          <cell r="B14">
            <v>0.62521046494054278</v>
          </cell>
        </row>
        <row r="15">
          <cell r="A15">
            <v>1990</v>
          </cell>
          <cell r="B15">
            <v>0.6438158030322807</v>
          </cell>
        </row>
        <row r="16">
          <cell r="A16">
            <v>1991</v>
          </cell>
          <cell r="B16">
            <v>0.66395832589117032</v>
          </cell>
        </row>
        <row r="17">
          <cell r="A17">
            <v>1992</v>
          </cell>
          <cell r="B17">
            <v>0.67788577854183973</v>
          </cell>
        </row>
        <row r="18">
          <cell r="A18">
            <v>1993</v>
          </cell>
          <cell r="B18">
            <v>0.68113237804584836</v>
          </cell>
        </row>
        <row r="19">
          <cell r="A19">
            <v>1994</v>
          </cell>
          <cell r="B19">
            <v>0.691149948133849</v>
          </cell>
        </row>
        <row r="20">
          <cell r="A20">
            <v>1995</v>
          </cell>
          <cell r="B20">
            <v>0.69790566629112361</v>
          </cell>
        </row>
        <row r="21">
          <cell r="A21">
            <v>1996</v>
          </cell>
          <cell r="B21">
            <v>0.71015784226507372</v>
          </cell>
        </row>
        <row r="22">
          <cell r="A22">
            <v>1997</v>
          </cell>
          <cell r="B22">
            <v>0.7234342957194968</v>
          </cell>
        </row>
        <row r="23">
          <cell r="A23">
            <v>1998</v>
          </cell>
          <cell r="B23">
            <v>0.72851013107366369</v>
          </cell>
        </row>
        <row r="24">
          <cell r="A24">
            <v>1999</v>
          </cell>
          <cell r="B24">
            <v>0.73927692059326633</v>
          </cell>
        </row>
        <row r="25">
          <cell r="A25">
            <v>2000</v>
          </cell>
          <cell r="B25">
            <v>0.76205348310400023</v>
          </cell>
        </row>
        <row r="26">
          <cell r="A26">
            <v>2001</v>
          </cell>
          <cell r="B26">
            <v>0.78065677402845424</v>
          </cell>
        </row>
        <row r="27">
          <cell r="A27">
            <v>2002</v>
          </cell>
          <cell r="B27">
            <v>0.79797378097370975</v>
          </cell>
        </row>
        <row r="28">
          <cell r="A28">
            <v>2003</v>
          </cell>
          <cell r="B28">
            <v>0.81230900976869758</v>
          </cell>
        </row>
        <row r="29">
          <cell r="A29">
            <v>2004</v>
          </cell>
          <cell r="B29">
            <v>0.83450858367624536</v>
          </cell>
        </row>
        <row r="30">
          <cell r="A30">
            <v>2005</v>
          </cell>
          <cell r="B30">
            <v>0.85871110897387459</v>
          </cell>
        </row>
        <row r="31">
          <cell r="A31">
            <v>2006</v>
          </cell>
          <cell r="B31">
            <v>0.87719662595231063</v>
          </cell>
        </row>
        <row r="32">
          <cell r="A32">
            <v>2007</v>
          </cell>
          <cell r="B32">
            <v>0.89864892970247368</v>
          </cell>
        </row>
        <row r="33">
          <cell r="A33">
            <v>2008</v>
          </cell>
          <cell r="B33">
            <v>0.94185407750382988</v>
          </cell>
        </row>
        <row r="34">
          <cell r="A34">
            <v>2009</v>
          </cell>
          <cell r="B34">
            <v>0.95393698434397911</v>
          </cell>
        </row>
        <row r="35">
          <cell r="A35">
            <v>2010</v>
          </cell>
          <cell r="B35">
            <v>0.99475761161526988</v>
          </cell>
        </row>
        <row r="36">
          <cell r="A36">
            <v>2011</v>
          </cell>
          <cell r="B36">
            <v>1</v>
          </cell>
        </row>
        <row r="37">
          <cell r="A37">
            <v>2012</v>
          </cell>
          <cell r="B37">
            <v>1.0196773049523586</v>
          </cell>
        </row>
        <row r="38">
          <cell r="A38">
            <v>2013</v>
          </cell>
          <cell r="B38">
            <v>1.0327160946505731</v>
          </cell>
        </row>
        <row r="39">
          <cell r="A39">
            <v>2014</v>
          </cell>
          <cell r="B39">
            <v>1.0588816060645614</v>
          </cell>
        </row>
        <row r="40">
          <cell r="A40">
            <v>2015</v>
          </cell>
          <cell r="B40">
            <v>1.0830033936263026</v>
          </cell>
        </row>
        <row r="41">
          <cell r="A41">
            <v>2016</v>
          </cell>
          <cell r="B41">
            <v>1.1042331538054642</v>
          </cell>
        </row>
        <row r="42">
          <cell r="A42">
            <v>2017</v>
          </cell>
          <cell r="B42">
            <v>1.1258522364272121</v>
          </cell>
        </row>
        <row r="43">
          <cell r="A43">
            <v>2018</v>
          </cell>
          <cell r="B43">
            <v>1.1476804495524398</v>
          </cell>
        </row>
        <row r="44">
          <cell r="A44">
            <v>2019</v>
          </cell>
          <cell r="B44">
            <v>1.171076514594654</v>
          </cell>
        </row>
        <row r="45">
          <cell r="A45">
            <v>2020</v>
          </cell>
          <cell r="B45">
            <v>1.1945470298900163</v>
          </cell>
        </row>
        <row r="46">
          <cell r="A46">
            <v>2021</v>
          </cell>
          <cell r="B46">
            <v>1.219585173837477</v>
          </cell>
        </row>
        <row r="47">
          <cell r="A47">
            <v>2022</v>
          </cell>
          <cell r="B47">
            <v>1.2445174043567566</v>
          </cell>
        </row>
        <row r="48">
          <cell r="A48">
            <v>2023</v>
          </cell>
          <cell r="B48">
            <v>1.272198970233638</v>
          </cell>
        </row>
        <row r="49">
          <cell r="A49">
            <v>2024</v>
          </cell>
          <cell r="B49">
            <v>1.29926873879382</v>
          </cell>
        </row>
        <row r="50">
          <cell r="A50">
            <v>2025</v>
          </cell>
          <cell r="B50">
            <v>1.3267766646973558</v>
          </cell>
        </row>
        <row r="51">
          <cell r="A51">
            <v>2026</v>
          </cell>
          <cell r="B51">
            <v>1.3548485491217102</v>
          </cell>
        </row>
        <row r="52">
          <cell r="A52">
            <v>2027</v>
          </cell>
          <cell r="B52">
            <v>1.3834877668015415</v>
          </cell>
        </row>
        <row r="53">
          <cell r="A53">
            <v>2028</v>
          </cell>
          <cell r="B53">
            <v>1.4126545078898376</v>
          </cell>
        </row>
        <row r="54">
          <cell r="A54">
            <v>2029</v>
          </cell>
          <cell r="B54">
            <v>1.4426508326062912</v>
          </cell>
        </row>
        <row r="55">
          <cell r="A55">
            <v>2030</v>
          </cell>
          <cell r="B55">
            <v>1.4732006309809229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is"/>
      <sheetName val="FVpris"/>
      <sheetName val="Elprisfigur"/>
      <sheetName val="Bkg1367"/>
      <sheetName val="PSO"/>
      <sheetName val="Transmissionstarif"/>
      <sheetName val="Distributionstarif"/>
      <sheetName val="Deflator"/>
      <sheetName val="OutputBeregningsforudsætninger"/>
    </sheetNames>
    <sheetDataSet>
      <sheetData sheetId="0">
        <row r="3">
          <cell r="I3">
            <v>2011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asmus Raun" id="{B13ABDF1-D402-4D89-B7DB-48D7E918DAC9}" userId="S::rasmus.raun@herning.dk::10e5f408-cc9b-4dc6-a519-90d174049567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2" dT="2021-08-20T12:34:32.96" personId="{B13ABDF1-D402-4D89-B7DB-48D7E918DAC9}" id="{038D33FC-D78F-478D-87D3-BDE6BC585831}" done="1">
    <text>Den ekstra tilbudte garanti gælder ikke små-elapparaterne.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zoomScaleNormal="100" workbookViewId="0">
      <selection activeCell="C2" sqref="C2"/>
    </sheetView>
  </sheetViews>
  <sheetFormatPr defaultRowHeight="15" x14ac:dyDescent="0.25"/>
  <cols>
    <col min="1" max="1" width="30.5703125" customWidth="1"/>
    <col min="2" max="2" width="51.42578125" bestFit="1" customWidth="1"/>
    <col min="3" max="3" width="57.42578125" customWidth="1"/>
    <col min="4" max="4" width="19.7109375" style="16" customWidth="1"/>
    <col min="5" max="5" width="14.140625" customWidth="1"/>
    <col min="6" max="6" width="16" customWidth="1"/>
    <col min="7" max="7" width="16.140625" customWidth="1"/>
    <col min="8" max="8" width="17.140625" customWidth="1"/>
    <col min="9" max="9" width="14.28515625" customWidth="1"/>
  </cols>
  <sheetData>
    <row r="1" spans="1:8" ht="18.75" x14ac:dyDescent="0.3">
      <c r="A1" s="4" t="s">
        <v>63</v>
      </c>
      <c r="B1" s="4"/>
      <c r="C1" s="70" t="s">
        <v>88</v>
      </c>
      <c r="D1" s="15"/>
      <c r="E1" s="4"/>
      <c r="F1" s="4"/>
    </row>
    <row r="2" spans="1:8" ht="19.5" thickBot="1" x14ac:dyDescent="0.35">
      <c r="A2" s="4"/>
      <c r="B2" s="4"/>
      <c r="C2" s="4"/>
      <c r="D2" s="15"/>
      <c r="E2" s="4"/>
      <c r="F2" s="4"/>
    </row>
    <row r="3" spans="1:8" ht="19.5" thickBot="1" x14ac:dyDescent="0.35">
      <c r="A3" s="65" t="s">
        <v>60</v>
      </c>
      <c r="B3" s="66"/>
      <c r="C3" s="66"/>
      <c r="D3" s="52"/>
      <c r="E3" s="4"/>
      <c r="F3" s="4"/>
    </row>
    <row r="4" spans="1:8" ht="19.5" thickBot="1" x14ac:dyDescent="0.35">
      <c r="A4" s="4"/>
      <c r="B4" s="4"/>
      <c r="C4" s="4"/>
      <c r="D4" s="15"/>
      <c r="E4" s="4"/>
      <c r="F4" s="4"/>
    </row>
    <row r="5" spans="1:8" ht="26.25" thickBot="1" x14ac:dyDescent="0.35">
      <c r="A5" s="6" t="s">
        <v>0</v>
      </c>
      <c r="B5" s="69"/>
      <c r="C5" s="69"/>
      <c r="D5" s="69"/>
      <c r="E5" s="5"/>
      <c r="F5" s="43" t="s">
        <v>57</v>
      </c>
      <c r="G5" s="44" t="s">
        <v>58</v>
      </c>
      <c r="H5" s="44" t="s">
        <v>69</v>
      </c>
    </row>
    <row r="6" spans="1:8" ht="19.5" thickBot="1" x14ac:dyDescent="0.35">
      <c r="A6" s="6" t="s">
        <v>1</v>
      </c>
      <c r="B6" s="69"/>
      <c r="C6" s="69"/>
      <c r="D6" s="69"/>
      <c r="E6" s="5"/>
      <c r="F6" s="45" t="s">
        <v>59</v>
      </c>
      <c r="G6" s="46">
        <v>0</v>
      </c>
      <c r="H6" s="62"/>
    </row>
    <row r="7" spans="1:8" ht="19.5" thickBot="1" x14ac:dyDescent="0.35">
      <c r="A7" s="6" t="s">
        <v>2</v>
      </c>
      <c r="B7" s="69"/>
      <c r="C7" s="69"/>
      <c r="D7" s="69"/>
      <c r="E7" s="5"/>
      <c r="F7" s="45">
        <v>9</v>
      </c>
      <c r="G7" s="46">
        <v>10</v>
      </c>
      <c r="H7" s="63"/>
    </row>
    <row r="8" spans="1:8" ht="19.5" thickBot="1" x14ac:dyDescent="0.35">
      <c r="A8" s="6" t="s">
        <v>3</v>
      </c>
      <c r="B8" s="69"/>
      <c r="C8" s="69"/>
      <c r="D8" s="69"/>
      <c r="E8" s="5"/>
      <c r="F8" s="47">
        <v>8</v>
      </c>
      <c r="G8" s="46">
        <v>20</v>
      </c>
      <c r="H8" s="63"/>
    </row>
    <row r="9" spans="1:8" ht="19.5" thickBot="1" x14ac:dyDescent="0.35">
      <c r="A9" s="7" t="s">
        <v>6</v>
      </c>
      <c r="B9" s="69"/>
      <c r="C9" s="69"/>
      <c r="D9" s="69"/>
      <c r="E9" s="5"/>
      <c r="F9" s="47">
        <v>7</v>
      </c>
      <c r="G9" s="46">
        <v>30</v>
      </c>
      <c r="H9" s="63"/>
    </row>
    <row r="10" spans="1:8" ht="19.5" thickBot="1" x14ac:dyDescent="0.35">
      <c r="A10" s="7" t="s">
        <v>4</v>
      </c>
      <c r="B10" s="69"/>
      <c r="C10" s="69"/>
      <c r="D10" s="69"/>
      <c r="E10" s="5"/>
      <c r="F10" s="48">
        <v>6</v>
      </c>
      <c r="G10" s="46">
        <v>40</v>
      </c>
      <c r="H10" s="63"/>
    </row>
    <row r="11" spans="1:8" ht="19.5" thickBot="1" x14ac:dyDescent="0.35">
      <c r="A11" s="7" t="s">
        <v>7</v>
      </c>
      <c r="B11" s="69"/>
      <c r="C11" s="69"/>
      <c r="D11" s="69"/>
      <c r="E11" s="5"/>
      <c r="F11" s="48">
        <v>5</v>
      </c>
      <c r="G11" s="46">
        <v>50</v>
      </c>
      <c r="H11" s="63"/>
    </row>
    <row r="12" spans="1:8" ht="19.5" thickBot="1" x14ac:dyDescent="0.35">
      <c r="A12" s="7" t="s">
        <v>3</v>
      </c>
      <c r="B12" s="69"/>
      <c r="C12" s="69"/>
      <c r="D12" s="69"/>
      <c r="E12" s="5"/>
      <c r="F12" s="51">
        <v>4</v>
      </c>
      <c r="G12" s="46">
        <v>60</v>
      </c>
      <c r="H12" s="63"/>
    </row>
    <row r="13" spans="1:8" ht="19.5" thickBot="1" x14ac:dyDescent="0.35">
      <c r="A13" s="7" t="s">
        <v>2</v>
      </c>
      <c r="B13" s="69"/>
      <c r="C13" s="69"/>
      <c r="D13" s="69"/>
      <c r="E13" s="5"/>
      <c r="F13" s="51">
        <v>3</v>
      </c>
      <c r="G13" s="46">
        <v>70</v>
      </c>
      <c r="H13" s="63"/>
    </row>
    <row r="14" spans="1:8" ht="19.5" thickBot="1" x14ac:dyDescent="0.35">
      <c r="A14" s="7" t="s">
        <v>5</v>
      </c>
      <c r="B14" s="69"/>
      <c r="C14" s="69"/>
      <c r="D14" s="69"/>
      <c r="E14" s="5"/>
      <c r="F14" s="49">
        <v>2</v>
      </c>
      <c r="G14" s="46">
        <v>80</v>
      </c>
      <c r="H14" s="63"/>
    </row>
    <row r="15" spans="1:8" ht="19.5" thickBot="1" x14ac:dyDescent="0.35">
      <c r="A15" s="7" t="s">
        <v>3</v>
      </c>
      <c r="B15" s="69"/>
      <c r="C15" s="69"/>
      <c r="D15" s="69"/>
      <c r="E15" s="5"/>
      <c r="F15" s="49">
        <v>1</v>
      </c>
      <c r="G15" s="46">
        <v>90</v>
      </c>
      <c r="H15" s="63"/>
    </row>
    <row r="16" spans="1:8" ht="19.5" thickBot="1" x14ac:dyDescent="0.35">
      <c r="A16" s="7" t="s">
        <v>2</v>
      </c>
      <c r="B16" s="69"/>
      <c r="C16" s="69"/>
      <c r="D16" s="69"/>
      <c r="E16" s="5"/>
      <c r="F16" s="50">
        <v>0</v>
      </c>
      <c r="G16" s="46">
        <v>100</v>
      </c>
      <c r="H16" s="64"/>
    </row>
    <row r="18" spans="1:9" s="1" customFormat="1" ht="60" x14ac:dyDescent="0.25">
      <c r="A18" s="25" t="s">
        <v>8</v>
      </c>
      <c r="B18" s="25" t="s">
        <v>10</v>
      </c>
      <c r="C18" s="26" t="s">
        <v>39</v>
      </c>
      <c r="D18" s="27" t="s">
        <v>81</v>
      </c>
      <c r="E18" s="26" t="s">
        <v>54</v>
      </c>
      <c r="F18" s="26" t="s">
        <v>56</v>
      </c>
      <c r="G18" s="26" t="s">
        <v>53</v>
      </c>
      <c r="H18" s="26" t="s">
        <v>46</v>
      </c>
      <c r="I18" s="26" t="s">
        <v>68</v>
      </c>
    </row>
    <row r="19" spans="1:9" x14ac:dyDescent="0.25">
      <c r="A19" s="11" t="s">
        <v>9</v>
      </c>
      <c r="B19" s="11"/>
      <c r="C19" s="10"/>
      <c r="D19" s="14"/>
      <c r="E19" s="10"/>
      <c r="F19" s="10"/>
      <c r="G19" s="17"/>
      <c r="H19" s="17"/>
      <c r="I19" s="17"/>
    </row>
    <row r="20" spans="1:9" ht="165" x14ac:dyDescent="0.25">
      <c r="A20" s="22"/>
      <c r="B20" s="20" t="s">
        <v>40</v>
      </c>
      <c r="C20" s="24" t="s">
        <v>83</v>
      </c>
      <c r="D20" s="28" t="s">
        <v>36</v>
      </c>
      <c r="E20" s="37">
        <v>5.7099999999999998E-2</v>
      </c>
      <c r="F20" s="41"/>
      <c r="G20" s="29"/>
      <c r="H20" s="30">
        <f t="shared" ref="H20:H25" si="0">SUM(1.22*E20*G20)</f>
        <v>0</v>
      </c>
      <c r="I20" s="58">
        <f t="shared" ref="I20:I25" si="1">H$6+1</f>
        <v>1</v>
      </c>
    </row>
    <row r="21" spans="1:9" ht="90" x14ac:dyDescent="0.25">
      <c r="A21" s="22"/>
      <c r="B21" s="20" t="s">
        <v>12</v>
      </c>
      <c r="C21" s="24" t="s">
        <v>70</v>
      </c>
      <c r="D21" s="28" t="s">
        <v>65</v>
      </c>
      <c r="E21" s="37">
        <v>1.5299999999999999E-2</v>
      </c>
      <c r="F21" s="41"/>
      <c r="G21" s="29"/>
      <c r="H21" s="30">
        <f t="shared" si="0"/>
        <v>0</v>
      </c>
      <c r="I21" s="58">
        <f t="shared" si="1"/>
        <v>1</v>
      </c>
    </row>
    <row r="22" spans="1:9" ht="90" x14ac:dyDescent="0.25">
      <c r="A22" s="22"/>
      <c r="B22" s="20" t="s">
        <v>41</v>
      </c>
      <c r="C22" s="24" t="s">
        <v>64</v>
      </c>
      <c r="D22" s="28" t="s">
        <v>65</v>
      </c>
      <c r="E22" s="37">
        <v>1.5299999999999999E-2</v>
      </c>
      <c r="F22" s="41"/>
      <c r="G22" s="29"/>
      <c r="H22" s="30">
        <f t="shared" si="0"/>
        <v>0</v>
      </c>
      <c r="I22" s="58">
        <f t="shared" si="1"/>
        <v>1</v>
      </c>
    </row>
    <row r="23" spans="1:9" ht="150" x14ac:dyDescent="0.25">
      <c r="A23" s="22"/>
      <c r="B23" s="20" t="s">
        <v>13</v>
      </c>
      <c r="C23" s="24" t="s">
        <v>84</v>
      </c>
      <c r="D23" s="28" t="s">
        <v>38</v>
      </c>
      <c r="E23" s="37">
        <v>0.15920000000000001</v>
      </c>
      <c r="F23" s="41"/>
      <c r="G23" s="29"/>
      <c r="H23" s="30">
        <f t="shared" si="0"/>
        <v>0</v>
      </c>
      <c r="I23" s="55">
        <f t="shared" si="1"/>
        <v>1</v>
      </c>
    </row>
    <row r="24" spans="1:9" ht="180" x14ac:dyDescent="0.25">
      <c r="A24" s="22"/>
      <c r="B24" s="20" t="s">
        <v>14</v>
      </c>
      <c r="C24" s="24" t="s">
        <v>85</v>
      </c>
      <c r="D24" s="28" t="s">
        <v>38</v>
      </c>
      <c r="E24" s="37">
        <v>7.0900000000000005E-2</v>
      </c>
      <c r="F24" s="41"/>
      <c r="G24" s="29"/>
      <c r="H24" s="30">
        <f t="shared" si="0"/>
        <v>0</v>
      </c>
      <c r="I24" s="58">
        <f t="shared" si="1"/>
        <v>1</v>
      </c>
    </row>
    <row r="25" spans="1:9" ht="90" x14ac:dyDescent="0.25">
      <c r="A25" s="22"/>
      <c r="B25" s="20" t="s">
        <v>42</v>
      </c>
      <c r="C25" s="24" t="s">
        <v>71</v>
      </c>
      <c r="D25" s="28" t="s">
        <v>65</v>
      </c>
      <c r="E25" s="37">
        <v>1.18E-2</v>
      </c>
      <c r="F25" s="41"/>
      <c r="G25" s="29"/>
      <c r="H25" s="30">
        <f t="shared" si="0"/>
        <v>0</v>
      </c>
      <c r="I25" s="58">
        <f t="shared" si="1"/>
        <v>1</v>
      </c>
    </row>
    <row r="26" spans="1:9" s="3" customFormat="1" x14ac:dyDescent="0.25">
      <c r="A26" s="8" t="s">
        <v>15</v>
      </c>
      <c r="B26" s="21"/>
      <c r="C26" s="9"/>
      <c r="D26" s="14"/>
      <c r="E26" s="19"/>
      <c r="F26" s="19"/>
      <c r="G26" s="18"/>
      <c r="H26" s="18"/>
      <c r="I26" s="54"/>
    </row>
    <row r="27" spans="1:9" s="3" customFormat="1" ht="240" x14ac:dyDescent="0.25">
      <c r="A27" s="25"/>
      <c r="B27" s="20" t="s">
        <v>17</v>
      </c>
      <c r="C27" s="23" t="s">
        <v>72</v>
      </c>
      <c r="D27" s="31" t="s">
        <v>43</v>
      </c>
      <c r="E27" s="38">
        <v>7.7899999999999997E-2</v>
      </c>
      <c r="F27" s="41"/>
      <c r="G27" s="32"/>
      <c r="H27" s="30">
        <f>SUM(1.22*E27*G27)</f>
        <v>0</v>
      </c>
      <c r="I27" s="57">
        <f>H$6+1</f>
        <v>1</v>
      </c>
    </row>
    <row r="28" spans="1:9" s="3" customFormat="1" ht="135" x14ac:dyDescent="0.25">
      <c r="A28" s="25"/>
      <c r="B28" s="20" t="s">
        <v>74</v>
      </c>
      <c r="C28" s="23" t="s">
        <v>73</v>
      </c>
      <c r="D28" s="31"/>
      <c r="E28" s="38">
        <v>3.8399999999999997E-2</v>
      </c>
      <c r="F28" s="41"/>
      <c r="G28" s="32"/>
      <c r="H28" s="30">
        <f>SUM(1.22*E28*G28)</f>
        <v>0</v>
      </c>
      <c r="I28" s="57">
        <f>H$6+1</f>
        <v>1</v>
      </c>
    </row>
    <row r="29" spans="1:9" s="3" customFormat="1" ht="210" x14ac:dyDescent="0.25">
      <c r="A29" s="25"/>
      <c r="B29" s="20" t="s">
        <v>18</v>
      </c>
      <c r="C29" s="23" t="s">
        <v>82</v>
      </c>
      <c r="D29" s="31" t="s">
        <v>16</v>
      </c>
      <c r="E29" s="38">
        <v>5.6399999999999999E-2</v>
      </c>
      <c r="F29" s="41"/>
      <c r="G29" s="32"/>
      <c r="H29" s="30">
        <f>SUM(1.22*E29*G29)</f>
        <v>0</v>
      </c>
      <c r="I29" s="57">
        <f>H$6+1</f>
        <v>1</v>
      </c>
    </row>
    <row r="30" spans="1:9" s="3" customFormat="1" x14ac:dyDescent="0.25">
      <c r="A30" s="12" t="s">
        <v>19</v>
      </c>
      <c r="B30" s="21"/>
      <c r="C30" s="13"/>
      <c r="D30" s="14"/>
      <c r="E30" s="19"/>
      <c r="F30" s="19"/>
      <c r="G30" s="18"/>
      <c r="H30" s="18"/>
      <c r="I30" s="54"/>
    </row>
    <row r="31" spans="1:9" s="3" customFormat="1" ht="120" x14ac:dyDescent="0.25">
      <c r="A31" s="22"/>
      <c r="B31" s="60" t="s">
        <v>66</v>
      </c>
      <c r="C31" s="33" t="s">
        <v>86</v>
      </c>
      <c r="D31" s="28"/>
      <c r="E31" s="37">
        <v>7.9000000000000008E-3</v>
      </c>
      <c r="F31" s="41"/>
      <c r="G31" s="29"/>
      <c r="H31" s="30">
        <f>SUM(1.22*E31*G31)</f>
        <v>0</v>
      </c>
      <c r="I31" s="57">
        <f>H$6+1</f>
        <v>1</v>
      </c>
    </row>
    <row r="32" spans="1:9" s="3" customFormat="1" ht="75" x14ac:dyDescent="0.25">
      <c r="A32" s="22"/>
      <c r="B32" s="22" t="s">
        <v>44</v>
      </c>
      <c r="C32" s="33" t="s">
        <v>75</v>
      </c>
      <c r="D32" s="28"/>
      <c r="E32" s="37">
        <v>7.7999999999999996E-3</v>
      </c>
      <c r="F32" s="41"/>
      <c r="G32" s="29"/>
      <c r="H32" s="30">
        <f>SUM(1.22*E32*G32)</f>
        <v>0</v>
      </c>
      <c r="I32" s="57">
        <f>H$6+1</f>
        <v>1</v>
      </c>
    </row>
    <row r="33" spans="1:9" s="3" customFormat="1" x14ac:dyDescent="0.25">
      <c r="A33" s="8" t="s">
        <v>20</v>
      </c>
      <c r="B33" s="21"/>
      <c r="C33" s="9"/>
      <c r="D33" s="14"/>
      <c r="E33" s="19"/>
      <c r="F33" s="19"/>
      <c r="G33" s="18"/>
      <c r="H33" s="18"/>
      <c r="I33" s="54"/>
    </row>
    <row r="34" spans="1:9" s="3" customFormat="1" ht="135" x14ac:dyDescent="0.25">
      <c r="A34" s="22"/>
      <c r="B34" s="20" t="s">
        <v>21</v>
      </c>
      <c r="C34" s="24" t="s">
        <v>76</v>
      </c>
      <c r="D34" s="28" t="s">
        <v>45</v>
      </c>
      <c r="E34" s="37">
        <v>9.9099999999999994E-2</v>
      </c>
      <c r="F34" s="41"/>
      <c r="G34" s="29"/>
      <c r="H34" s="30">
        <f>SUM(1.22*E34*G34)</f>
        <v>0</v>
      </c>
      <c r="I34" s="56">
        <f>H$6+1</f>
        <v>1</v>
      </c>
    </row>
    <row r="35" spans="1:9" s="3" customFormat="1" x14ac:dyDescent="0.25">
      <c r="A35" s="8" t="s">
        <v>22</v>
      </c>
      <c r="B35" s="21"/>
      <c r="C35" s="9"/>
      <c r="D35" s="14"/>
      <c r="E35" s="19"/>
      <c r="F35" s="19"/>
      <c r="G35" s="18"/>
      <c r="H35" s="18"/>
      <c r="I35" s="54"/>
    </row>
    <row r="36" spans="1:9" s="3" customFormat="1" ht="195" x14ac:dyDescent="0.25">
      <c r="A36" s="22"/>
      <c r="B36" s="20" t="s">
        <v>23</v>
      </c>
      <c r="C36" s="24" t="s">
        <v>77</v>
      </c>
      <c r="D36" s="28" t="s">
        <v>37</v>
      </c>
      <c r="E36" s="37">
        <v>9.7699999999999995E-2</v>
      </c>
      <c r="F36" s="41"/>
      <c r="G36" s="29"/>
      <c r="H36" s="30">
        <f>SUM(1.22*E36*G36)</f>
        <v>0</v>
      </c>
      <c r="I36" s="57">
        <f>H$6+1</f>
        <v>1</v>
      </c>
    </row>
    <row r="37" spans="1:9" s="3" customFormat="1" x14ac:dyDescent="0.25">
      <c r="A37" s="22"/>
      <c r="B37" s="20" t="s">
        <v>61</v>
      </c>
      <c r="C37" s="24" t="s">
        <v>78</v>
      </c>
      <c r="D37" s="53"/>
      <c r="E37" s="37">
        <v>1E-4</v>
      </c>
      <c r="F37" s="41"/>
      <c r="G37" s="29"/>
      <c r="H37" s="30">
        <f>SUM(1.22*E37*G37)</f>
        <v>0</v>
      </c>
      <c r="I37" s="57">
        <f>H$6+1</f>
        <v>1</v>
      </c>
    </row>
    <row r="38" spans="1:9" s="3" customFormat="1" x14ac:dyDescent="0.25">
      <c r="A38" s="8" t="s">
        <v>24</v>
      </c>
      <c r="B38" s="21"/>
      <c r="C38" s="9"/>
      <c r="D38" s="14"/>
      <c r="E38" s="19"/>
      <c r="F38" s="19"/>
      <c r="G38" s="18"/>
      <c r="H38" s="18"/>
      <c r="I38" s="54"/>
    </row>
    <row r="39" spans="1:9" s="3" customFormat="1" ht="105" x14ac:dyDescent="0.25">
      <c r="A39" s="22"/>
      <c r="B39" s="20" t="s">
        <v>25</v>
      </c>
      <c r="C39" s="24" t="s">
        <v>67</v>
      </c>
      <c r="D39" s="28" t="s">
        <v>11</v>
      </c>
      <c r="E39" s="37">
        <v>8.1699999999999995E-2</v>
      </c>
      <c r="F39" s="41"/>
      <c r="G39" s="29"/>
      <c r="H39" s="30">
        <f>SUM(1.22*E39*G39)</f>
        <v>0</v>
      </c>
      <c r="I39" s="57">
        <f>H$6+1</f>
        <v>1</v>
      </c>
    </row>
    <row r="40" spans="1:9" s="3" customFormat="1" x14ac:dyDescent="0.25">
      <c r="A40" s="22"/>
      <c r="B40" s="20" t="s">
        <v>62</v>
      </c>
      <c r="C40" s="24" t="s">
        <v>79</v>
      </c>
      <c r="D40" s="53"/>
      <c r="E40" s="37">
        <v>1E-4</v>
      </c>
      <c r="F40" s="41"/>
      <c r="G40" s="29"/>
      <c r="H40" s="30">
        <f>SUM(1.22*E40*G40)</f>
        <v>0</v>
      </c>
      <c r="I40" s="57">
        <f>H$6+1</f>
        <v>1</v>
      </c>
    </row>
    <row r="41" spans="1:9" s="3" customFormat="1" x14ac:dyDescent="0.25">
      <c r="A41" s="8" t="s">
        <v>26</v>
      </c>
      <c r="B41" s="21"/>
      <c r="C41" s="9"/>
      <c r="D41" s="14"/>
      <c r="E41" s="19"/>
      <c r="F41" s="19"/>
      <c r="G41" s="18"/>
      <c r="H41" s="18"/>
      <c r="I41" s="54"/>
    </row>
    <row r="42" spans="1:9" s="3" customFormat="1" x14ac:dyDescent="0.25">
      <c r="A42" s="2"/>
      <c r="B42" s="20" t="s">
        <v>80</v>
      </c>
      <c r="C42" s="61"/>
      <c r="D42" s="34"/>
      <c r="E42" s="37">
        <v>1.2800000000000001E-2</v>
      </c>
      <c r="F42" s="41"/>
      <c r="G42" s="29"/>
      <c r="H42" s="30">
        <f t="shared" ref="H42:H51" si="2">SUM(E42*G42)</f>
        <v>0</v>
      </c>
      <c r="I42" s="59">
        <v>1</v>
      </c>
    </row>
    <row r="43" spans="1:9" s="3" customFormat="1" x14ac:dyDescent="0.25">
      <c r="A43" s="2"/>
      <c r="B43" s="20" t="s">
        <v>27</v>
      </c>
      <c r="C43" s="61"/>
      <c r="D43" s="34"/>
      <c r="E43" s="37">
        <v>1.5E-3</v>
      </c>
      <c r="F43" s="41"/>
      <c r="G43" s="29"/>
      <c r="H43" s="30">
        <f t="shared" si="2"/>
        <v>0</v>
      </c>
      <c r="I43" s="59">
        <v>1</v>
      </c>
    </row>
    <row r="44" spans="1:9" s="3" customFormat="1" x14ac:dyDescent="0.25">
      <c r="A44" s="2"/>
      <c r="B44" s="20" t="s">
        <v>28</v>
      </c>
      <c r="C44" s="61"/>
      <c r="D44" s="34"/>
      <c r="E44" s="37">
        <v>2.0199999999999999E-2</v>
      </c>
      <c r="F44" s="41"/>
      <c r="G44" s="29"/>
      <c r="H44" s="30">
        <f t="shared" si="2"/>
        <v>0</v>
      </c>
      <c r="I44" s="59">
        <v>1</v>
      </c>
    </row>
    <row r="45" spans="1:9" s="3" customFormat="1" x14ac:dyDescent="0.25">
      <c r="A45" s="2"/>
      <c r="B45" s="20" t="s">
        <v>29</v>
      </c>
      <c r="C45" s="61"/>
      <c r="D45" s="34"/>
      <c r="E45" s="37">
        <v>1.8E-3</v>
      </c>
      <c r="F45" s="41"/>
      <c r="G45" s="29"/>
      <c r="H45" s="30">
        <f t="shared" si="2"/>
        <v>0</v>
      </c>
      <c r="I45" s="59">
        <v>1</v>
      </c>
    </row>
    <row r="46" spans="1:9" s="3" customFormat="1" x14ac:dyDescent="0.25">
      <c r="A46" s="2"/>
      <c r="B46" s="20" t="s">
        <v>30</v>
      </c>
      <c r="C46" s="61"/>
      <c r="D46" s="34"/>
      <c r="E46" s="37">
        <v>3.8999999999999998E-3</v>
      </c>
      <c r="F46" s="41"/>
      <c r="G46" s="29"/>
      <c r="H46" s="30">
        <f t="shared" si="2"/>
        <v>0</v>
      </c>
      <c r="I46" s="59">
        <v>1</v>
      </c>
    </row>
    <row r="47" spans="1:9" s="3" customFormat="1" x14ac:dyDescent="0.25">
      <c r="A47" s="2"/>
      <c r="B47" s="20" t="s">
        <v>31</v>
      </c>
      <c r="C47" s="61"/>
      <c r="D47" s="34"/>
      <c r="E47" s="37">
        <v>4.0000000000000001E-3</v>
      </c>
      <c r="F47" s="41"/>
      <c r="G47" s="29"/>
      <c r="H47" s="30">
        <f t="shared" si="2"/>
        <v>0</v>
      </c>
      <c r="I47" s="59">
        <v>1</v>
      </c>
    </row>
    <row r="48" spans="1:9" s="3" customFormat="1" x14ac:dyDescent="0.25">
      <c r="A48" s="2"/>
      <c r="B48" s="20" t="s">
        <v>32</v>
      </c>
      <c r="C48" s="61"/>
      <c r="D48" s="34"/>
      <c r="E48" s="37">
        <v>5.5999999999999999E-3</v>
      </c>
      <c r="F48" s="41"/>
      <c r="G48" s="29"/>
      <c r="H48" s="30">
        <f t="shared" si="2"/>
        <v>0</v>
      </c>
      <c r="I48" s="59">
        <v>1</v>
      </c>
    </row>
    <row r="49" spans="1:9" x14ac:dyDescent="0.25">
      <c r="A49" s="2"/>
      <c r="B49" s="20" t="s">
        <v>33</v>
      </c>
      <c r="C49" s="61"/>
      <c r="D49" s="34"/>
      <c r="E49" s="37">
        <v>2.9999999999999997E-4</v>
      </c>
      <c r="F49" s="41"/>
      <c r="G49" s="29"/>
      <c r="H49" s="30">
        <f t="shared" si="2"/>
        <v>0</v>
      </c>
      <c r="I49" s="59">
        <v>1</v>
      </c>
    </row>
    <row r="50" spans="1:9" x14ac:dyDescent="0.25">
      <c r="A50" s="2"/>
      <c r="B50" s="20" t="s">
        <v>34</v>
      </c>
      <c r="C50" s="61"/>
      <c r="D50" s="34"/>
      <c r="E50" s="37">
        <v>4.7000000000000002E-3</v>
      </c>
      <c r="F50" s="41"/>
      <c r="G50" s="29"/>
      <c r="H50" s="30">
        <f t="shared" si="2"/>
        <v>0</v>
      </c>
      <c r="I50" s="59">
        <v>1</v>
      </c>
    </row>
    <row r="51" spans="1:9" x14ac:dyDescent="0.25">
      <c r="A51" s="2"/>
      <c r="B51" s="20" t="s">
        <v>35</v>
      </c>
      <c r="C51" s="61"/>
      <c r="D51" s="34"/>
      <c r="E51" s="37">
        <v>4.4000000000000003E-3</v>
      </c>
      <c r="F51" s="41"/>
      <c r="G51" s="29"/>
      <c r="H51" s="30">
        <f t="shared" si="2"/>
        <v>0</v>
      </c>
      <c r="I51" s="59">
        <v>1</v>
      </c>
    </row>
    <row r="52" spans="1:9" x14ac:dyDescent="0.25">
      <c r="A52" s="8" t="s">
        <v>47</v>
      </c>
      <c r="B52" s="21"/>
      <c r="C52" s="9"/>
      <c r="D52" s="14"/>
      <c r="E52" s="19"/>
      <c r="F52" s="19"/>
      <c r="G52" s="18"/>
      <c r="H52" s="18"/>
    </row>
    <row r="53" spans="1:9" ht="63.75" x14ac:dyDescent="0.25">
      <c r="A53" s="2"/>
      <c r="B53" s="20" t="s">
        <v>48</v>
      </c>
      <c r="C53" s="35" t="s">
        <v>87</v>
      </c>
      <c r="D53" s="34"/>
      <c r="E53" s="37">
        <v>0.1061</v>
      </c>
      <c r="F53" s="42"/>
      <c r="G53" s="36"/>
      <c r="H53" s="30">
        <f>SUM(1.22*E53*G53)</f>
        <v>0</v>
      </c>
    </row>
    <row r="54" spans="1:9" x14ac:dyDescent="0.25">
      <c r="A54" s="2"/>
      <c r="B54" s="20" t="s">
        <v>49</v>
      </c>
      <c r="C54" s="35" t="s">
        <v>50</v>
      </c>
      <c r="D54" s="34"/>
      <c r="E54" s="37">
        <v>3.4000000000000002E-2</v>
      </c>
      <c r="F54" s="42"/>
      <c r="G54" s="36"/>
      <c r="H54" s="30">
        <f>SUM(1.22*E54*G54)</f>
        <v>0</v>
      </c>
    </row>
    <row r="55" spans="1:9" x14ac:dyDescent="0.25">
      <c r="A55" s="2"/>
      <c r="B55" s="20" t="s">
        <v>51</v>
      </c>
      <c r="C55" s="35" t="s">
        <v>52</v>
      </c>
      <c r="D55" s="34"/>
      <c r="E55" s="37">
        <v>4.0000000000000001E-3</v>
      </c>
      <c r="F55" s="42"/>
      <c r="G55" s="36"/>
      <c r="H55" s="30">
        <f>SUM(1.22*E55*G55)</f>
        <v>0</v>
      </c>
    </row>
    <row r="56" spans="1:9" ht="15.75" thickBot="1" x14ac:dyDescent="0.3">
      <c r="E56" s="39"/>
      <c r="F56" s="39"/>
    </row>
    <row r="57" spans="1:9" ht="19.5" thickBot="1" x14ac:dyDescent="0.35">
      <c r="A57" s="67" t="s">
        <v>55</v>
      </c>
      <c r="B57" s="68"/>
      <c r="C57" s="68"/>
      <c r="D57" s="68"/>
      <c r="E57" s="68"/>
      <c r="F57" s="68"/>
      <c r="G57" s="68"/>
      <c r="H57" s="40">
        <f>SUM(H53:H55,H42:H51,H39,H36,H34,H31,H27:H29,H23:H25,H20:H22)</f>
        <v>0</v>
      </c>
    </row>
  </sheetData>
  <sheetProtection algorithmName="SHA-512" hashValue="mHvcr0O1o5aGGmBZj9N07YbwZh50yIANmLnyw0nz4KgufRLVYhGPvT+N1NkKU4oEm/isZ+PiM3/hN2uM2Kqq9A==" saltValue="bHnzXJsI6WX36BPjj1RBQg==" spinCount="100000" sheet="1" objects="1" scenarios="1"/>
  <protectedRanges>
    <protectedRange sqref="B5:D16 H6:H16 F20:G20 F21:G22 F23:G23 F24:G25 F27:G29 F31:G32 F34:G34 F36 G36 F37 G37 F39 G39 F40 G40 F42:G50 F51 G51 G53 G54 G55" name="Område1"/>
  </protectedRanges>
  <mergeCells count="15">
    <mergeCell ref="H6:H16"/>
    <mergeCell ref="A3:C3"/>
    <mergeCell ref="A57:G57"/>
    <mergeCell ref="B9:D9"/>
    <mergeCell ref="B5:D5"/>
    <mergeCell ref="B6:D6"/>
    <mergeCell ref="B7:D7"/>
    <mergeCell ref="B8:D8"/>
    <mergeCell ref="B15:D15"/>
    <mergeCell ref="B16:D16"/>
    <mergeCell ref="B10:D10"/>
    <mergeCell ref="B11:D11"/>
    <mergeCell ref="B12:D12"/>
    <mergeCell ref="B13:D13"/>
    <mergeCell ref="B14:D14"/>
  </mergeCells>
  <pageMargins left="0.31496062992125984" right="0.31496062992125984" top="0.74803149606299213" bottom="0.74803149606299213" header="0.31496062992125984" footer="0.31496062992125984"/>
  <pageSetup paperSize="8" scale="9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Tilbudsark</vt:lpstr>
    </vt:vector>
  </TitlesOfParts>
  <Company>Ikast-Brande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Raun</dc:creator>
  <cp:lastModifiedBy>Rasmus Raun</cp:lastModifiedBy>
  <cp:lastPrinted>2014-09-18T08:40:31Z</cp:lastPrinted>
  <dcterms:created xsi:type="dcterms:W3CDTF">2012-10-23T08:17:46Z</dcterms:created>
  <dcterms:modified xsi:type="dcterms:W3CDTF">2021-09-09T12:57:22Z</dcterms:modified>
</cp:coreProperties>
</file>