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birdbirdeur-my.sharepoint.com/personal/chan_twobirds_com/Documents/Desktop/DANSE.14 1. version/"/>
    </mc:Choice>
  </mc:AlternateContent>
  <xr:revisionPtr revIDLastSave="0" documentId="8_{CE2FE0B3-1E49-4168-9418-643AE93AB3C9}" xr6:coauthVersionLast="47" xr6:coauthVersionMax="47" xr10:uidLastSave="{00000000-0000-0000-0000-000000000000}"/>
  <workbookProtection workbookAlgorithmName="SHA-512" workbookHashValue="knf83QbLe1vGUJi6BhfJMJnx2cmS8eKL5VI4Brr+0PsHGeYDXodqH5ywurRCmJE6nsOEYu3+PjAAbh5L66C1PA==" workbookSaltValue="1KfHzOksKJWnCWoIUKQ9nA==" workbookSpinCount="100000" lockStructure="1"/>
  <bookViews>
    <workbookView xWindow="-120" yWindow="-120" windowWidth="29040" windowHeight="15840" activeTab="2" xr2:uid="{00000000-000D-0000-FFFF-FFFF00000000}"/>
  </bookViews>
  <sheets>
    <sheet name="Vejledning" sheetId="3" r:id="rId1"/>
    <sheet name="Evalueringsteknisk vurdering" sheetId="1" r:id="rId2"/>
    <sheet name="Bilag A" sheetId="4" r:id="rId3"/>
  </sheets>
  <definedNames>
    <definedName name="_xlnm._FilterDatabase" localSheetId="2" hidden="1">'Bilag A'!$A$21:$L$184</definedName>
    <definedName name="TMS_BusinessUnitID">"Workbook"</definedName>
    <definedName name="TMS_CultureID">"en-GB"</definedName>
    <definedName name="TMS_OfficeID">"London"</definedName>
    <definedName name="TMS_TEMPLATE_ID">"Blank"</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14" i="1"/>
  <c r="C15" i="1"/>
  <c r="C14" i="1"/>
  <c r="C13" i="1"/>
  <c r="C12" i="1"/>
  <c r="E15" i="1" l="1"/>
  <c r="H151" i="4" l="1"/>
  <c r="D12" i="1" s="1"/>
  <c r="E12" i="1" s="1"/>
  <c r="E14" i="1" l="1"/>
  <c r="D13" i="1" l="1"/>
  <c r="E13" i="1" s="1"/>
</calcChain>
</file>

<file path=xl/sharedStrings.xml><?xml version="1.0" encoding="utf-8"?>
<sst xmlns="http://schemas.openxmlformats.org/spreadsheetml/2006/main" count="714" uniqueCount="369">
  <si>
    <t>Ydelse nr. 4</t>
  </si>
  <si>
    <t>i alt DKK pr. år</t>
  </si>
  <si>
    <t>Økonomi i alt pr. ydelse pr. år</t>
  </si>
  <si>
    <t>Vejledning for tilbudslisten</t>
  </si>
  <si>
    <t xml:space="preserve">Oversigt over faneblade:
</t>
  </si>
  <si>
    <t>Tilbudsliste indeholder følgende faneblade:</t>
  </si>
  <si>
    <t xml:space="preserve"> - Vejledning</t>
  </si>
  <si>
    <t>I kolonne D overføres tilbudsgivernes timer</t>
  </si>
  <si>
    <t>ID nr.</t>
  </si>
  <si>
    <t>Navn</t>
  </si>
  <si>
    <t>Adresse</t>
  </si>
  <si>
    <t>Kr. pr. år</t>
  </si>
  <si>
    <t>Timer pr. år</t>
  </si>
  <si>
    <t>Hverdage kl. 05.00-18.00</t>
  </si>
  <si>
    <t>Hverdage kl. 18.00-22.00</t>
  </si>
  <si>
    <t>Hverdage kl. 22.00-05.00</t>
  </si>
  <si>
    <t>Søn- og helligdage</t>
  </si>
  <si>
    <t>By</t>
  </si>
  <si>
    <t>Timernes fravigelse</t>
  </si>
  <si>
    <t>Tilbudsgivers overførte timer</t>
  </si>
  <si>
    <t xml:space="preserve">Evalueringsteknisk vurdering </t>
  </si>
  <si>
    <t xml:space="preserve"> - Evalueringsteknisk vurdering</t>
  </si>
  <si>
    <t>Ekstraydelse, Daglig rengøring</t>
  </si>
  <si>
    <t>Ekstraydelse, Hovedrengøring</t>
  </si>
  <si>
    <t>Det er en forudsætning for det afgivne tilbud, at dette tilbydes til nedenstående priser</t>
  </si>
  <si>
    <t>Bilag A - Tilbudsliste</t>
  </si>
  <si>
    <t>Option</t>
  </si>
  <si>
    <t xml:space="preserve"> - Bilag A</t>
  </si>
  <si>
    <t xml:space="preserve">Tilbudsgiver bedes venligst tjekke, at tilbudsgiver har udfyldt alle  de relevante faneblade. </t>
  </si>
  <si>
    <t>Firmanavn</t>
  </si>
  <si>
    <t>CVR nr.</t>
  </si>
  <si>
    <t>Ydelse nr. 1</t>
  </si>
  <si>
    <t>Manuelle rengørings-timer</t>
  </si>
  <si>
    <t>Postnummer</t>
  </si>
  <si>
    <t>Vedbæk Strandvej 373</t>
  </si>
  <si>
    <t>Vedbæk</t>
  </si>
  <si>
    <t>Rundforbivej 176</t>
  </si>
  <si>
    <t>Nærum</t>
  </si>
  <si>
    <t>Bosted Gl. Holtegade 9</t>
  </si>
  <si>
    <t>Gl. Holte Gade 9</t>
  </si>
  <si>
    <t>Holte</t>
  </si>
  <si>
    <t>Bakkevej 23</t>
  </si>
  <si>
    <t>Birkerød</t>
  </si>
  <si>
    <t>Henriksholms Alle 10-12</t>
  </si>
  <si>
    <t>Vangeboled 15</t>
  </si>
  <si>
    <t>Børnehaven Elverhøj</t>
  </si>
  <si>
    <t>Vejlesøvej 40C</t>
  </si>
  <si>
    <t>Børnehaven Flintehøj</t>
  </si>
  <si>
    <t>Flintemarken 5</t>
  </si>
  <si>
    <t>Trørød Kollegiet 20</t>
  </si>
  <si>
    <t>Margrethevej 27</t>
  </si>
  <si>
    <t xml:space="preserve">Børnehaven Kejlstruplund </t>
  </si>
  <si>
    <t>Mølledamsvej 15</t>
  </si>
  <si>
    <t>Øverødvej 246 A</t>
  </si>
  <si>
    <t>Vejlesøparken 1</t>
  </si>
  <si>
    <t>Teknikerbyen 42</t>
  </si>
  <si>
    <t>Virum</t>
  </si>
  <si>
    <t xml:space="preserve"> Nærum</t>
  </si>
  <si>
    <t>Vangebovej 2</t>
  </si>
  <si>
    <t>Vangeboled 3</t>
  </si>
  <si>
    <t>Børnehaven Rudegårds Allé</t>
  </si>
  <si>
    <t>Rudegårds alle 39</t>
  </si>
  <si>
    <t>Vangeboled 1</t>
  </si>
  <si>
    <t>Børnehaven Skovlyhuset</t>
  </si>
  <si>
    <t>Skovlytoften 15</t>
  </si>
  <si>
    <t>Søvej 5</t>
  </si>
  <si>
    <t>Gl. Holtegade 3</t>
  </si>
  <si>
    <t>Kohavevej 72</t>
  </si>
  <si>
    <t>Fruerlund 9</t>
  </si>
  <si>
    <t>Brillerne 4</t>
  </si>
  <si>
    <t>Frederik Clausens Vænge 12-14</t>
  </si>
  <si>
    <t>Børnehuset Honningkrukken</t>
  </si>
  <si>
    <t>Egehegnet 12-16</t>
  </si>
  <si>
    <t>Børnehuset Højbjerggårdsvej</t>
  </si>
  <si>
    <t>Højbjerggårdsvej 16</t>
  </si>
  <si>
    <t>Gøngehusvej 36-38</t>
  </si>
  <si>
    <t>Det gamle bibliotek/Seniorrådet</t>
  </si>
  <si>
    <t>Skodsborg Strandvej 175</t>
  </si>
  <si>
    <t>Skodsborg</t>
  </si>
  <si>
    <t>Ellesletten 20</t>
  </si>
  <si>
    <t>Alleen 7</t>
  </si>
  <si>
    <t>Stationsvej 24-11</t>
  </si>
  <si>
    <t>Hjemmeplejen distrikt Holte</t>
  </si>
  <si>
    <t>Skovlytoften 25</t>
  </si>
  <si>
    <t>Hjemmeplejen distrikt Nærum</t>
  </si>
  <si>
    <t>Langebjerg 6</t>
  </si>
  <si>
    <t>Holte bibliotek</t>
  </si>
  <si>
    <t>Holte Midtpunkt 23</t>
  </si>
  <si>
    <t>Holte skole afd. Grünersvej, skole</t>
  </si>
  <si>
    <t>Grunersvej 6</t>
  </si>
  <si>
    <t>Rønnebærvej nr. 19</t>
  </si>
  <si>
    <t xml:space="preserve">Høsterkøb forsamlingshus </t>
  </si>
  <si>
    <t>Nedenomsvej 22</t>
  </si>
  <si>
    <t>Hørsholm</t>
  </si>
  <si>
    <t>Nedenomsvej 20</t>
  </si>
  <si>
    <t xml:space="preserve">Øverødvej 246 </t>
  </si>
  <si>
    <t>Nærum bibliotek</t>
  </si>
  <si>
    <t>Biblioteksaleen 3</t>
  </si>
  <si>
    <t>Biblioteksalleen 2</t>
  </si>
  <si>
    <t>Plejecenteret Byageren</t>
  </si>
  <si>
    <t>Byageren 2</t>
  </si>
  <si>
    <t>Fruelund 7</t>
  </si>
  <si>
    <t>Øverødvej 12</t>
  </si>
  <si>
    <t>Rønnebærhus</t>
  </si>
  <si>
    <t>Rønnebærvej 15</t>
  </si>
  <si>
    <t>Rønnebærhus sygeplejeklinik</t>
  </si>
  <si>
    <t>Rådhus</t>
  </si>
  <si>
    <t>Øverødvej 2</t>
  </si>
  <si>
    <t>Søengen 4+8</t>
  </si>
  <si>
    <t>Skovlyskolen, skole</t>
  </si>
  <si>
    <t>Borgmester Schneiders Vej 40</t>
  </si>
  <si>
    <t>Søllerød kirkegård</t>
  </si>
  <si>
    <t>Søllerødvej 13</t>
  </si>
  <si>
    <t>Nærum Vænge Torv</t>
  </si>
  <si>
    <t>Trp. 1. Høsterkøbvej 63</t>
  </si>
  <si>
    <t>Høsterkøbvej 63A-B</t>
  </si>
  <si>
    <t>Høsterkøb</t>
  </si>
  <si>
    <t>Trp. 10. Gl. holtevej 36-42</t>
  </si>
  <si>
    <t>Gl. holtevej 36-42</t>
  </si>
  <si>
    <t>Trp. 11. Teglværksvej 20B</t>
  </si>
  <si>
    <t>Teglværksvej 20B</t>
  </si>
  <si>
    <t>Trp. 12. Teglværksvej 48</t>
  </si>
  <si>
    <t>Teglværksvej 48</t>
  </si>
  <si>
    <t>Trp. 2. Alléen 1-5</t>
  </si>
  <si>
    <t>Alléen 1-5</t>
  </si>
  <si>
    <t>Trp. 3. Nærumgaardsvej 74 B</t>
  </si>
  <si>
    <t>Nærumgaardsvej 74 B</t>
  </si>
  <si>
    <t>Trp. 4. Bregnerødgårdsvejvej 1A</t>
  </si>
  <si>
    <t>Bregnerødgårdsvejvej 1A</t>
  </si>
  <si>
    <t>Trp. 5. Brillerne 6-8</t>
  </si>
  <si>
    <t>Brillerne 6-8</t>
  </si>
  <si>
    <t>Trp. 6. Trørødvej 24</t>
  </si>
  <si>
    <t>Trørødvej 24</t>
  </si>
  <si>
    <t>Trp. 7. Caroline Mathilde sti 57 og 59</t>
  </si>
  <si>
    <t>Caroline Mathilde sti 57 og 59</t>
  </si>
  <si>
    <t>Trp. 8. Sønder Paradisvej 1-3</t>
  </si>
  <si>
    <t>Sønder Paradisvej 1-3</t>
  </si>
  <si>
    <t>Trp. 9. Kohavevej 15</t>
  </si>
  <si>
    <t>Kohavevej 15</t>
  </si>
  <si>
    <t>Trørødskolen</t>
  </si>
  <si>
    <t>Gl. Holtevej 2</t>
  </si>
  <si>
    <t>Vedbæk børnehus</t>
  </si>
  <si>
    <t>Gøngehusvej 40</t>
  </si>
  <si>
    <t>Vedbæk idrætsanlæg</t>
  </si>
  <si>
    <t>Gøngehusvej 27</t>
  </si>
  <si>
    <t>Enrumvej 32</t>
  </si>
  <si>
    <t>Vedbæk skole</t>
  </si>
  <si>
    <t>Henriksholms Alle 2</t>
  </si>
  <si>
    <t>Lendemosevej 4</t>
  </si>
  <si>
    <t>Toiletbygning Skodsborg Station</t>
  </si>
  <si>
    <t>Bøllemosevej 4</t>
  </si>
  <si>
    <t>x</t>
  </si>
  <si>
    <t>Antal rengøringsdage pr. år</t>
  </si>
  <si>
    <t>Rengøringstidsrum</t>
  </si>
  <si>
    <t xml:space="preserve">Ydelse nr. 1, Manuelle rengøringstimer: </t>
  </si>
  <si>
    <t>Øvrige Mariehøjcenter</t>
  </si>
  <si>
    <t>Skole</t>
  </si>
  <si>
    <t>SFO</t>
  </si>
  <si>
    <t>Skole, Rengøring 2 x daglig</t>
  </si>
  <si>
    <t>SFO, Rengøring 2 x daglig</t>
  </si>
  <si>
    <t>Lærerarbejdsplads</t>
  </si>
  <si>
    <t>Egely - specialskole</t>
  </si>
  <si>
    <t>Egely, Rengøring 2 x daglig</t>
  </si>
  <si>
    <t>Tandklinik</t>
  </si>
  <si>
    <t>Frekvens</t>
  </si>
  <si>
    <t>Timer pr. kvadratmeter pr. dag</t>
  </si>
  <si>
    <t>F1</t>
  </si>
  <si>
    <t>F2</t>
  </si>
  <si>
    <t>F3</t>
  </si>
  <si>
    <t>F4</t>
  </si>
  <si>
    <t>F5</t>
  </si>
  <si>
    <t>F6</t>
  </si>
  <si>
    <t>Ydelse nr. 2</t>
  </si>
  <si>
    <t>Ydelse nr. 3</t>
  </si>
  <si>
    <t>Udvidelse og reduktion</t>
  </si>
  <si>
    <t>Ydelse nr. 2, Ekstraydelse, Daglig rengøring</t>
  </si>
  <si>
    <t>Ydelse nr. 3, Ekstraydelse, Hovedrengøring</t>
  </si>
  <si>
    <t>Rudegård Skole, afd. Høsterkøb</t>
  </si>
  <si>
    <t>Hallen</t>
  </si>
  <si>
    <t>Birkegården, Materielgård</t>
  </si>
  <si>
    <t>Børnehuset Bakkevej</t>
  </si>
  <si>
    <t>Bøgehøjen Børnehave</t>
  </si>
  <si>
    <t>Egebakkens daginstitution</t>
  </si>
  <si>
    <t>Børnehuset Den Grønne Ært</t>
  </si>
  <si>
    <t>Karethen Skovbørnehave</t>
  </si>
  <si>
    <t>Mariehøj Skovbørnehave</t>
  </si>
  <si>
    <t>Børnehuset Myretuen</t>
  </si>
  <si>
    <t>Mølleåen Skovbørnehave</t>
  </si>
  <si>
    <t>Nærum Menighedsbørnehave</t>
  </si>
  <si>
    <t>Børnehuset Vangebovej</t>
  </si>
  <si>
    <t>Ravneholm Skovbørnehave</t>
  </si>
  <si>
    <t>Sct. Georgs Gårdens Vuggestue</t>
  </si>
  <si>
    <t xml:space="preserve">Børnehuset Søvej </t>
  </si>
  <si>
    <t>Børnehuset Troldehytten</t>
  </si>
  <si>
    <t>Trørød Børnehus</t>
  </si>
  <si>
    <t>Børnehuset Tudsen Skovbørnehave</t>
  </si>
  <si>
    <t>Børnehuset Troldehøj</t>
  </si>
  <si>
    <t>Børnehuset Frederik Clausens Vænge</t>
  </si>
  <si>
    <t xml:space="preserve">Børnehuset Maglemosen </t>
  </si>
  <si>
    <t>Forældrekredsens Børnehave</t>
  </si>
  <si>
    <t>Hjemmeplejen Distrikt Kysten</t>
  </si>
  <si>
    <t>Nærum Ungdomsgård</t>
  </si>
  <si>
    <t>Ravnholm skole, afd. Vangebo</t>
  </si>
  <si>
    <t>Ravnholm skole, afd. Nærum</t>
  </si>
  <si>
    <t>Reprisen Teater</t>
  </si>
  <si>
    <t>Pleje- og Genoptræningscenter Skovbrynet</t>
  </si>
  <si>
    <t>Toiletbygning Nærum Vænge Torv</t>
  </si>
  <si>
    <t>Vedbæk Kirkegård, Materielgård</t>
  </si>
  <si>
    <t>Plejecenter Lions Park Søllerød</t>
  </si>
  <si>
    <t>På Sporet</t>
  </si>
  <si>
    <t>Mariehøjcenter</t>
  </si>
  <si>
    <t>Kontaktperson</t>
  </si>
  <si>
    <t>Telefon</t>
  </si>
  <si>
    <t>E-mail</t>
  </si>
  <si>
    <t>Husleder Flemming Gregersen</t>
  </si>
  <si>
    <t>flemg@rudersdal.dk</t>
  </si>
  <si>
    <t>Leder Søren Andersen</t>
  </si>
  <si>
    <t>soren@rudersdal.dk</t>
  </si>
  <si>
    <t>Leder Anna F. Jespersen</t>
  </si>
  <si>
    <t> aene@rudersdal.dk </t>
  </si>
  <si>
    <t>Leder Vinnie Mikkelsen</t>
  </si>
  <si>
    <t>bakkevej@rudersdal.dk</t>
  </si>
  <si>
    <t>Leder Hellemille Rasmussen</t>
  </si>
  <si>
    <t>Boegehoejen@rudersdal.dk</t>
  </si>
  <si>
    <t>Leder Marianne Skjold</t>
  </si>
  <si>
    <t>Egebakken@rudersdal.dk</t>
  </si>
  <si>
    <t>Leder Pernille Blom</t>
  </si>
  <si>
    <t>Elverhoej@rudersdal.dk</t>
  </si>
  <si>
    <t>Leder Mette Bredtoft</t>
  </si>
  <si>
    <t>Flintehoj@rudersdal.dk</t>
  </si>
  <si>
    <t>Leder Mette Palbo</t>
  </si>
  <si>
    <t>Gronarten@rudersdal.dk</t>
  </si>
  <si>
    <t>Leder Brith Lygre</t>
  </si>
  <si>
    <t>Karethen@rudersdal.dk</t>
  </si>
  <si>
    <t>Leder Mette Fabricius</t>
  </si>
  <si>
    <t>Keilstruplund@rudersdal.dk</t>
  </si>
  <si>
    <t>Leder Sabina Levy</t>
  </si>
  <si>
    <t>bh-mariehoej@rudersdal.dk</t>
  </si>
  <si>
    <t>Leder Pia Spælling</t>
  </si>
  <si>
    <t>myretuen@rudersdal.dk</t>
  </si>
  <si>
    <t>Leder Kjersti Vielsted</t>
  </si>
  <si>
    <t>Molleaen@rudersdal.dk</t>
  </si>
  <si>
    <t>Leder Mette Rohde</t>
  </si>
  <si>
    <t>Narum-mbh@rudersdal.dk</t>
  </si>
  <si>
    <t>Leder Helle Grauman</t>
  </si>
  <si>
    <t>Vangebovej@rudersdal.dk</t>
  </si>
  <si>
    <t>Leder Rikke Unger-Downing</t>
  </si>
  <si>
    <t>ravneholm-skovbh@rudersdal.dk</t>
  </si>
  <si>
    <t>Leder Ea Jørgensen</t>
  </si>
  <si>
    <t>RudegaardsAlle@rudersdal.dk</t>
  </si>
  <si>
    <t>Leder Anastasia Grynenko</t>
  </si>
  <si>
    <t>Sctgeorg@rudersdal.dk</t>
  </si>
  <si>
    <t>Leder Katrine Binau</t>
  </si>
  <si>
    <t>Skovlyhuset@rudersdal.dk</t>
  </si>
  <si>
    <t>Sovej@rudersdal.dk</t>
  </si>
  <si>
    <t>Leder Bettina Larsen</t>
  </si>
  <si>
    <t>troldehoej@rudersdal.dk</t>
  </si>
  <si>
    <t>Leder Thomas Jensen</t>
  </si>
  <si>
    <t>trorodbornehus@rudersdal.dk</t>
  </si>
  <si>
    <t>Leder Martin Korsbæk</t>
  </si>
  <si>
    <t>Tudsen@rudersdal.dk</t>
  </si>
  <si>
    <t>Leder Tine Grønbæk</t>
  </si>
  <si>
    <t>frederikclausenvaenge@rudersdal.dk</t>
  </si>
  <si>
    <t>Leder Annemarie Hempel</t>
  </si>
  <si>
    <t>boernehusethonningkrukken@rudersdal.dk</t>
  </si>
  <si>
    <t>Leder David Grainger</t>
  </si>
  <si>
    <t>Hojbjerggard@rudersdal.dk</t>
  </si>
  <si>
    <t>Leder Mitzi Jensen</t>
  </si>
  <si>
    <t>maglemosenmail@rudersdal.dk</t>
  </si>
  <si>
    <t>Formand Jørgen Vinding</t>
  </si>
  <si>
    <t> j.vinding@marolle.dk</t>
  </si>
  <si>
    <t>Leder Ayoe  Sønnichsen</t>
  </si>
  <si>
    <t>Ellesletten@rudersdal.dk</t>
  </si>
  <si>
    <t>Driftschef Marianne Dideriksen</t>
  </si>
  <si>
    <t>madi@rudersdal.dk</t>
  </si>
  <si>
    <t>Leder Vibeke Hansen</t>
  </si>
  <si>
    <t>vuha@rudersdal.dk</t>
  </si>
  <si>
    <t>Leder Ditte Allouche</t>
  </si>
  <si>
    <t>dital@rudersdal.dk</t>
  </si>
  <si>
    <t>Leder Hanne Brandorf</t>
  </si>
  <si>
    <t>habra@rudersdal.dk</t>
  </si>
  <si>
    <t>Kontakt Nanna Mollerup</t>
  </si>
  <si>
    <t>NM@rudersdal.dk</t>
  </si>
  <si>
    <t>Tek. Service Johnny Rasmussen</t>
  </si>
  <si>
    <t>jora@rudersdal.dk</t>
  </si>
  <si>
    <t>Leder Allan Vilhelmsen</t>
  </si>
  <si>
    <t>alvi@rudersdal.dk </t>
  </si>
  <si>
    <t>Tek. Service Søren Olsen</t>
  </si>
  <si>
    <t>soo@rudersdal.dk</t>
  </si>
  <si>
    <t>Tek. Service Jesper Hagbo</t>
  </si>
  <si>
    <t>JEHA@rudersdal.dk</t>
  </si>
  <si>
    <t>Tek. Service Bo Rasmussen</t>
  </si>
  <si>
    <t>bora@rudersdal.dk</t>
  </si>
  <si>
    <t>Leder Ane Frische</t>
  </si>
  <si>
    <t>anefr@rudersdal.dk</t>
  </si>
  <si>
    <t>Tek. Service Torben Thomsen</t>
  </si>
  <si>
    <t>TORT@rudersdal.dk</t>
  </si>
  <si>
    <t>Tek. Service Torben Dart</t>
  </si>
  <si>
    <t>toda@rudersdal.dk</t>
  </si>
  <si>
    <t>Leder Mette Schramm</t>
  </si>
  <si>
    <t>msc@rudersdal.dk</t>
  </si>
  <si>
    <t>Leder Eva Sørensen</t>
  </si>
  <si>
    <t>EVS@rudersdal.dk</t>
  </si>
  <si>
    <t>Kval.insp. Bente Andersen</t>
  </si>
  <si>
    <t>bena@rudersdal.dk</t>
  </si>
  <si>
    <t>Leder Birgitte Jacobsen</t>
  </si>
  <si>
    <t>BIJA@rudersdal.dk</t>
  </si>
  <si>
    <t>Tek. Service Simon Eriksen</t>
  </si>
  <si>
    <t>sime@rudersdal.dk</t>
  </si>
  <si>
    <t>Leder Julie Andersen</t>
  </si>
  <si>
    <t>jfan@rudersdal.dk</t>
  </si>
  <si>
    <t>Ejendomsmester Gert Lysgaard</t>
  </si>
  <si>
    <t>gl@rudersdal.dk</t>
  </si>
  <si>
    <t>Tek. Service Rene Smietana</t>
  </si>
  <si>
    <t xml:space="preserve">	RESM@rudersdal.dk</t>
  </si>
  <si>
    <t>Leder Solveig Hansen</t>
  </si>
  <si>
    <t>Vedbak-bh@rudersdal.dk</t>
  </si>
  <si>
    <t>Leder Rasmus Jensen</t>
  </si>
  <si>
    <t>raje@rudersdal.dk</t>
  </si>
  <si>
    <t>Tek. Service Flemming Sørensen</t>
  </si>
  <si>
    <t>FLES@rudersdal.dk</t>
  </si>
  <si>
    <t>Leder Lillian Jørgensen</t>
  </si>
  <si>
    <t>ljo@lionspark.dk</t>
  </si>
  <si>
    <t>Genoptræningscenter</t>
  </si>
  <si>
    <t>Genoptræningscenter, boliger</t>
  </si>
  <si>
    <t>Genoptræningscenter, fællesområder</t>
  </si>
  <si>
    <t>Bakkehuset</t>
  </si>
  <si>
    <t>Boliger</t>
  </si>
  <si>
    <t>Fællesområder</t>
  </si>
  <si>
    <t>Pavillon D</t>
  </si>
  <si>
    <t>Pavillon E</t>
  </si>
  <si>
    <t>Specialklasser 40 uger om året</t>
  </si>
  <si>
    <t>Hegnsgården, Rehabiliseringscenter</t>
  </si>
  <si>
    <t>Plejeboligbygning, boliger</t>
  </si>
  <si>
    <t>Plejeboligbygning, fællesområder</t>
  </si>
  <si>
    <t>Genoptræningscenter, svømmehal</t>
  </si>
  <si>
    <t>Midlertidige boliger, 585 ekstra rengøringer</t>
  </si>
  <si>
    <t>I alt</t>
  </si>
  <si>
    <t>05.00-18.00</t>
  </si>
  <si>
    <t>17.00 - 22.00 &amp; 05.00 -07.30</t>
  </si>
  <si>
    <t>08.00-15.00</t>
  </si>
  <si>
    <t>16.00 - 22.00 &amp; 05.00 -07.30</t>
  </si>
  <si>
    <t>06.00-15.00</t>
  </si>
  <si>
    <t>Mandag inden kl. 10.00, øvrige dage inden kl.12.00</t>
  </si>
  <si>
    <t>07.00-21.00</t>
  </si>
  <si>
    <t>16.30 - 23.00 &amp; 05.00 -07.30</t>
  </si>
  <si>
    <t>08.00-23.00</t>
  </si>
  <si>
    <t>06.00-17.00</t>
  </si>
  <si>
    <t>05.00-23.00</t>
  </si>
  <si>
    <t>05.00-22.00</t>
  </si>
  <si>
    <t>Hjemmeplejen Mariehøjcenter</t>
  </si>
  <si>
    <t>05.00-15.00</t>
  </si>
  <si>
    <t>06.00-12.00 &amp; 16.00-22.00</t>
  </si>
  <si>
    <t>07.00-22.00</t>
  </si>
  <si>
    <t>06.00-12.00</t>
  </si>
  <si>
    <t>08.00-17.00</t>
  </si>
  <si>
    <t>05.00-20.00</t>
  </si>
  <si>
    <t>Ydelse nr. 4, Rengøring af kontorer på Rådhus og Mariehøjcenter 5 x ugl.</t>
  </si>
  <si>
    <t xml:space="preserve">Ydelse nr. 5, Udvidelse eller reducering af rengøringsarealer </t>
  </si>
  <si>
    <t>Hverdage kl. 05.00 - 07.30</t>
  </si>
  <si>
    <t>Ydelse nr. 5 indgår ikke i tilbudsevalueringen</t>
  </si>
  <si>
    <t>De evalueringstekniske ideelle antal timer for ydelse nr. 1, 2, 3 og 4</t>
  </si>
  <si>
    <t>Ydelse nr. 5</t>
  </si>
  <si>
    <t>Ekstraydelse, Rengøring af kontorer på Rådhus og Mariehøjcenter 5 x ugl.</t>
  </si>
  <si>
    <t>Ydelse nr. 1,  Manuelle rengørings-timer</t>
  </si>
  <si>
    <t>Ydelse nr. 4, Ekstraydelse, Rengøring af kontorer på Rådhus og Mariehøjcenter 5 x ugl.</t>
  </si>
  <si>
    <t xml:space="preserve"> Timer pr. år</t>
  </si>
  <si>
    <r>
      <rPr>
        <sz val="10"/>
        <rFont val="Arial"/>
        <family val="2"/>
      </rPr>
      <t xml:space="preserve">
Alle gulskraverede felter skal udfyldes.  
Tilbudsgiveren bærer selv ansvaret for, at de oplyste ressourcer er korrekte, samt at have opnået den nødvendige introduktion i udfyldelsen. Såfremt tilbudsgiver er i tvivl om udfyldelse, opfordres denne til at stille afklarende spørgsmål til ordregiveren indenfor spørgefristen.
Alle tidsmæssige ressourcer skal angives i antal timer for hver tidspost. 
De tilbudte tidsmæssige ressourcer skal tilbydes inkl. alle de med ydelsen forbundne udgifter og afgifter. Herunder indgår både de tidsmæssige ressourcer til den løbende rengøring, ekstraydelser og timer, tillægsydelser samt tillæg for forskudt tid mv. Alle forhold i udbudsmaterialet skal være indregnet i tilbuddet.
Som angivet i udbudsbetingelserne har ordregiveren udregnet de ideelle samlede årlige antal timer. Disse ideelle timer er angivet under fanen "Evalueringsteknisk vurdering". Denne fane indgår udelukkende til brug for tilbudsevalueringen, og er udarbejdet for at samle tilbudsgivernes angivne timer, og herefter sammenholde med ordregivers forventede ideelle timer. Ordregiverens forventede timer er fremkommet ved en summering af den forventede arbejdsmængde for samtlige lokationer med de her anførte frekvenser og ydelser.
</t>
    </r>
    <r>
      <rPr>
        <b/>
        <u/>
        <sz val="10"/>
        <rFont val="Arial"/>
        <family val="2"/>
      </rPr>
      <t xml:space="preserve">Bemærk </t>
    </r>
    <r>
      <rPr>
        <u/>
        <sz val="10"/>
        <rFont val="Arial"/>
        <family val="2"/>
      </rPr>
      <t>særligt, at et tilbud, som samlet set for de manuelle rengøringstimer, eller på de enkelte samlede poster for Ekstraydelse Daglig rengøring, Ekstraydelse Hovedrengøring, eller Rengøring af kontorer på Rådhus og Mariehøjcenter 5 x ugl., ligger mere end 30 % lavere end det af ordregiveren oplyste ideelle samlede årlige antal timer, vil blive erklæret ukonditionsmæssigt og dermed udgå af konkurrencen</t>
    </r>
    <r>
      <rPr>
        <sz val="10"/>
        <rFont val="Arial"/>
        <family val="2"/>
      </rPr>
      <t xml:space="preserve">.
</t>
    </r>
    <r>
      <rPr>
        <b/>
        <u/>
        <sz val="10"/>
        <rFont val="Arial"/>
        <family val="2"/>
      </rPr>
      <t>Bemærk</t>
    </r>
    <r>
      <rPr>
        <u/>
        <sz val="10"/>
        <rFont val="Arial"/>
        <family val="2"/>
      </rPr>
      <t xml:space="preserve"> endvidere, at et tilbud, som samlet set for de manuelle rengøringstimer eller ekstraydelse Daglig rengøring, Ekstraydelse Hovedrengøring, eller Rengøring af kontorer på Rådhus og Mariehøjcenter 5 x ugl.ligger mere end 10 % højere end det af ordregiveren oplyste ideelle samlede årlige antal timer, rent evalueringsteknisk vil blive reduceret til 10% højere, inden tallet indgår i det samlede timetal, som bruges til fastsættelsen af tilbudsgivers endelige karakter mellem 0 og 10</t>
    </r>
    <r>
      <rPr>
        <sz val="10"/>
        <rFont val="Arial"/>
        <family val="2"/>
      </rPr>
      <t>. En tilbudsgiver vil altså ikke blive belønnet for at tilbyde et timeantal, som er mere end 10 % højere end det ideelle antal manuelle timer, ekstraydelse Daglig rengøring eller Ekstraydelse Hovedrengøring.
Samtlige angivne timetal i Bilag A er bindende for tilbudsgiveren. 
Alle priser angives i DKK ekskl. moms.</t>
    </r>
    <r>
      <rPr>
        <sz val="11"/>
        <color indexed="8"/>
        <rFont val="Arial"/>
        <family val="2"/>
      </rPr>
      <t xml:space="preserve">
</t>
    </r>
  </si>
  <si>
    <t>Nedenfor er angivet ordregivers ideelle arbejdstimer pr. ydelse, som anvendes til vurdering af hvorvidt tilbudsgiverne tilbudte antal timer holdes inden for 10% over det ideelle årlige antal timer.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</si>
</sst>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kr.&quot;_-;\-* #,##0.00\ &quot;kr.&quot;_-;_-* &quot;-&quot;??\ &quot;kr.&quot;_-;_-@_-"/>
    <numFmt numFmtId="43" formatCode="_-* #,##0.00_-;\-* #,##0.00_-;_-* &quot;-&quot;??_-;_-@_-"/>
    <numFmt numFmtId="164" formatCode="_(&quot;kr.&quot;* #,##0.00_);_(&quot;kr.&quot;* \(#,##0.00\);_(&quot;kr.&quot;* &quot;-&quot;??_);_(@_)"/>
    <numFmt numFmtId="165" formatCode="_(* #,##0.00_);_(* \(#,##0.00\);_(* &quot;-&quot;??_);_(@_)"/>
    <numFmt numFmtId="166" formatCode="_(* #,##0_);_(* \(#,##0\);_(* &quot;-&quot;??_);_(@_)"/>
    <numFmt numFmtId="167" formatCode="_ * #,##0_ ;_ * \-#,##0_ ;_ * &quot;-&quot;??_ ;_ @_ "/>
    <numFmt numFmtId="168" formatCode="_(&quot;kr&quot;\ * #,##0.00_);_(&quot;kr&quot;\ * \(#,##0.00\);_(&quot;kr&quot;\ * &quot;-&quot;??_);_(@_)"/>
    <numFmt numFmtId="169" formatCode="_(&quot;kr.&quot;* #,##0_);_(&quot;kr.&quot;* \(#,##0\);_(&quot;kr.&quot;* &quot;-&quot;??_);_(@_)"/>
    <numFmt numFmtId="170" formatCode="_(* #,##0.0000_);_(* \(#,##0.0000\);_(* &quot;-&quot;??_);_(@_)"/>
  </numFmts>
  <fonts count="43" x14ac:knownFonts="1">
    <font>
      <sz val="11"/>
      <color theme="1"/>
      <name val="Calibri"/>
      <family val="2"/>
      <scheme val="minor"/>
    </font>
    <font>
      <sz val="10"/>
      <color theme="1"/>
      <name val="Arial"/>
      <family val="2"/>
    </font>
    <font>
      <sz val="11"/>
      <color theme="1"/>
      <name val="Georgia"/>
      <family val="1"/>
    </font>
    <font>
      <sz val="11"/>
      <color theme="1"/>
      <name val="Calibri"/>
      <family val="2"/>
      <scheme val="minor"/>
    </font>
    <font>
      <b/>
      <sz val="10"/>
      <name val="Calibri"/>
      <family val="2"/>
      <scheme val="minor"/>
    </font>
    <font>
      <sz val="10"/>
      <name val="Arial"/>
      <family val="2"/>
    </font>
    <font>
      <sz val="10"/>
      <name val="Calibri"/>
      <family val="2"/>
      <scheme val="minor"/>
    </font>
    <font>
      <sz val="10"/>
      <color theme="1"/>
      <name val="Calibri"/>
      <family val="2"/>
      <scheme val="minor"/>
    </font>
    <font>
      <b/>
      <sz val="10"/>
      <color theme="1"/>
      <name val="Calibri"/>
      <family val="2"/>
      <scheme val="minor"/>
    </font>
    <font>
      <b/>
      <sz val="10"/>
      <color theme="1"/>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8"/>
      <name val="Calibri"/>
      <family val="2"/>
    </font>
    <font>
      <sz val="11"/>
      <color indexed="20"/>
      <name val="Calibri"/>
      <family val="2"/>
    </font>
    <font>
      <sz val="11"/>
      <color indexed="8"/>
      <name val="Arial"/>
      <family val="2"/>
    </font>
    <font>
      <b/>
      <sz val="10"/>
      <name val="Arial"/>
      <family val="2"/>
    </font>
    <font>
      <sz val="11"/>
      <color rgb="FF9C0006"/>
      <name val="Calibri"/>
      <family val="2"/>
      <scheme val="minor"/>
    </font>
    <font>
      <b/>
      <sz val="11"/>
      <color rgb="FFFA7D00"/>
      <name val="Calibri"/>
      <family val="2"/>
      <scheme val="minor"/>
    </font>
    <font>
      <sz val="11"/>
      <color theme="1"/>
      <name val="Arial"/>
      <family val="2"/>
    </font>
    <font>
      <b/>
      <sz val="18"/>
      <name val="Calibri"/>
      <family val="2"/>
      <scheme val="minor"/>
    </font>
    <font>
      <sz val="8"/>
      <name val="Calibri"/>
      <family val="2"/>
      <scheme val="minor"/>
    </font>
    <font>
      <b/>
      <u/>
      <sz val="10"/>
      <name val="Arial"/>
      <family val="2"/>
    </font>
    <font>
      <u/>
      <sz val="10"/>
      <name val="Arial"/>
      <family val="2"/>
    </font>
    <font>
      <u/>
      <sz val="11"/>
      <color theme="10"/>
      <name val="Calibri"/>
      <family val="2"/>
      <scheme val="minor"/>
    </font>
    <font>
      <b/>
      <sz val="12"/>
      <name val="Garamond"/>
      <family val="1"/>
    </font>
    <font>
      <sz val="12"/>
      <name val="Garamond"/>
      <family val="1"/>
    </font>
    <font>
      <u/>
      <sz val="12"/>
      <name val="Garamond"/>
      <family val="1"/>
    </font>
    <font>
      <sz val="12"/>
      <color theme="1"/>
      <name val="Garamond"/>
      <family val="1"/>
    </font>
    <font>
      <sz val="12"/>
      <color indexed="60"/>
      <name val="Garamond"/>
      <family val="1"/>
    </font>
  </fonts>
  <fills count="32">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s>
  <borders count="30">
    <border>
      <left/>
      <right/>
      <top/>
      <bottom/>
      <diagonal/>
    </border>
    <border>
      <left style="medium">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03">
    <xf numFmtId="0" fontId="0" fillId="0" borderId="0"/>
    <xf numFmtId="165" fontId="3" fillId="0" borderId="0" applyFont="0" applyFill="0" applyBorder="0" applyAlignment="0" applyProtection="0"/>
    <xf numFmtId="164" fontId="3" fillId="0" borderId="0" applyFont="0" applyFill="0" applyBorder="0" applyAlignment="0" applyProtection="0"/>
    <xf numFmtId="0" fontId="10" fillId="0" borderId="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27" fillId="6" borderId="0" applyNumberFormat="0" applyBorder="0" applyAlignment="0" applyProtection="0"/>
    <xf numFmtId="0" fontId="14" fillId="23" borderId="3" applyNumberFormat="0" applyAlignment="0" applyProtection="0"/>
    <xf numFmtId="0" fontId="31" fillId="4" borderId="2" applyNumberFormat="0" applyAlignment="0" applyProtection="0"/>
    <xf numFmtId="0" fontId="18" fillId="24" borderId="4" applyNumberFormat="0" applyAlignment="0" applyProtection="0"/>
    <xf numFmtId="165" fontId="10" fillId="0" borderId="0" applyFont="0" applyFill="0" applyBorder="0" applyAlignment="0" applyProtection="0"/>
    <xf numFmtId="165" fontId="10"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4" fontId="3"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4"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0" fontId="15" fillId="0" borderId="0" applyNumberFormat="0" applyFill="0" applyBorder="0" applyAlignment="0" applyProtection="0"/>
    <xf numFmtId="0" fontId="16" fillId="7" borderId="0" applyNumberFormat="0" applyBorder="0" applyAlignment="0" applyProtection="0"/>
    <xf numFmtId="0" fontId="21" fillId="0" borderId="5"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17" fillId="10" borderId="3" applyNumberFormat="0" applyAlignment="0" applyProtection="0"/>
    <xf numFmtId="165" fontId="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24" fillId="0" borderId="8" applyNumberFormat="0" applyFill="0" applyAlignment="0" applyProtection="0"/>
    <xf numFmtId="0" fontId="19" fillId="25" borderId="0" applyNumberFormat="0" applyBorder="0" applyAlignment="0" applyProtection="0"/>
    <xf numFmtId="0" fontId="5" fillId="0" borderId="0"/>
    <xf numFmtId="0" fontId="3" fillId="0" borderId="0"/>
    <xf numFmtId="0" fontId="5" fillId="0" borderId="0"/>
    <xf numFmtId="0" fontId="3" fillId="0" borderId="0" applyNumberFormat="0" applyBorder="0" applyAlignment="0" applyProtection="0"/>
    <xf numFmtId="0" fontId="5" fillId="0" borderId="0"/>
    <xf numFmtId="0" fontId="3" fillId="0" borderId="0"/>
    <xf numFmtId="0" fontId="32" fillId="0" borderId="0"/>
    <xf numFmtId="0" fontId="3" fillId="0" borderId="0"/>
    <xf numFmtId="0" fontId="5" fillId="0" borderId="0"/>
    <xf numFmtId="0" fontId="1" fillId="0" borderId="0"/>
    <xf numFmtId="0" fontId="3" fillId="0" borderId="0"/>
    <xf numFmtId="0" fontId="1" fillId="0" borderId="0"/>
    <xf numFmtId="0" fontId="5" fillId="26" borderId="9" applyNumberFormat="0" applyFont="0" applyAlignment="0" applyProtection="0"/>
    <xf numFmtId="0" fontId="20" fillId="23" borderId="10" applyNumberFormat="0" applyAlignment="0" applyProtection="0"/>
    <xf numFmtId="9" fontId="5" fillId="0" borderId="0" applyFont="0" applyFill="0" applyBorder="0" applyAlignment="0" applyProtection="0"/>
    <xf numFmtId="9" fontId="32" fillId="0" borderId="0" applyFont="0" applyFill="0" applyBorder="0" applyAlignment="0" applyProtection="0"/>
    <xf numFmtId="9" fontId="3" fillId="0" borderId="0" applyFont="0" applyFill="0" applyBorder="0" applyAlignment="0" applyProtection="0"/>
    <xf numFmtId="0" fontId="25" fillId="0" borderId="0" applyNumberFormat="0" applyFill="0" applyBorder="0" applyAlignment="0" applyProtection="0"/>
    <xf numFmtId="0" fontId="26" fillId="0" borderId="11" applyNumberFormat="0" applyFill="0" applyAlignment="0" applyProtection="0"/>
    <xf numFmtId="0" fontId="30" fillId="3" borderId="0" applyNumberFormat="0" applyBorder="0" applyAlignment="0" applyProtection="0"/>
    <xf numFmtId="0" fontId="13" fillId="0" borderId="0" applyNumberForma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37" fillId="0" borderId="0" applyNumberFormat="0" applyFill="0" applyBorder="0" applyAlignment="0" applyProtection="0"/>
  </cellStyleXfs>
  <cellXfs count="151">
    <xf numFmtId="0" fontId="0" fillId="0" borderId="0" xfId="0"/>
    <xf numFmtId="0" fontId="2" fillId="0" borderId="0" xfId="0" applyFont="1"/>
    <xf numFmtId="0" fontId="7" fillId="0" borderId="0" xfId="0" applyFont="1"/>
    <xf numFmtId="0" fontId="4" fillId="0" borderId="0" xfId="0" applyFont="1" applyAlignment="1">
      <alignment horizontal="center" vertical="center" wrapText="1"/>
    </xf>
    <xf numFmtId="165" fontId="4" fillId="0" borderId="0" xfId="1" applyFont="1" applyFill="1" applyBorder="1" applyAlignment="1">
      <alignment horizontal="center" vertical="center" wrapText="1"/>
    </xf>
    <xf numFmtId="0" fontId="6" fillId="0" borderId="0" xfId="0" applyFont="1" applyAlignment="1">
      <alignment horizontal="center" vertical="center"/>
    </xf>
    <xf numFmtId="165" fontId="4" fillId="0" borderId="0" xfId="1" applyFont="1" applyFill="1" applyBorder="1" applyAlignment="1">
      <alignment horizontal="center" vertical="center"/>
    </xf>
    <xf numFmtId="0" fontId="4" fillId="0" borderId="0" xfId="0" applyFont="1" applyAlignment="1">
      <alignment horizontal="center" vertical="center"/>
    </xf>
    <xf numFmtId="0" fontId="6" fillId="0" borderId="0" xfId="0" applyFont="1" applyAlignment="1">
      <alignment vertical="center"/>
    </xf>
    <xf numFmtId="165" fontId="6" fillId="0" borderId="0" xfId="1" applyFont="1" applyFill="1" applyBorder="1" applyAlignment="1">
      <alignment horizontal="right" vertical="center"/>
    </xf>
    <xf numFmtId="166" fontId="6" fillId="0" borderId="0" xfId="0" applyNumberFormat="1" applyFont="1" applyAlignment="1">
      <alignment horizontal="left" vertical="center"/>
    </xf>
    <xf numFmtId="166" fontId="6" fillId="0" borderId="0" xfId="1" applyNumberFormat="1" applyFont="1" applyFill="1" applyBorder="1" applyAlignment="1">
      <alignment horizontal="center" vertical="center"/>
    </xf>
    <xf numFmtId="0" fontId="6" fillId="0" borderId="0" xfId="0" applyFont="1" applyAlignment="1">
      <alignment horizontal="left" vertical="center" wrapText="1"/>
    </xf>
    <xf numFmtId="0" fontId="33" fillId="0" borderId="23" xfId="0" applyFont="1" applyBorder="1" applyAlignment="1">
      <alignment horizontal="left" vertical="center"/>
    </xf>
    <xf numFmtId="0" fontId="29" fillId="0" borderId="0" xfId="60" applyFont="1" applyAlignment="1">
      <alignment vertical="top"/>
    </xf>
    <xf numFmtId="0" fontId="3" fillId="0" borderId="0" xfId="70"/>
    <xf numFmtId="0" fontId="5" fillId="0" borderId="0" xfId="60" applyAlignment="1">
      <alignment vertical="top"/>
    </xf>
    <xf numFmtId="0" fontId="3" fillId="27" borderId="0" xfId="70" applyFill="1"/>
    <xf numFmtId="0" fontId="29" fillId="27" borderId="13" xfId="60" applyFont="1" applyFill="1" applyBorder="1" applyAlignment="1">
      <alignment vertical="top"/>
    </xf>
    <xf numFmtId="0" fontId="29" fillId="27" borderId="14" xfId="60" applyFont="1" applyFill="1" applyBorder="1" applyAlignment="1">
      <alignment vertical="top"/>
    </xf>
    <xf numFmtId="0" fontId="29" fillId="27" borderId="0" xfId="60" applyFont="1" applyFill="1" applyAlignment="1">
      <alignment vertical="top"/>
    </xf>
    <xf numFmtId="0" fontId="29" fillId="27" borderId="15" xfId="60" applyFont="1" applyFill="1" applyBorder="1" applyAlignment="1">
      <alignment vertical="top"/>
    </xf>
    <xf numFmtId="0" fontId="29" fillId="27" borderId="16" xfId="60" applyFont="1" applyFill="1" applyBorder="1" applyAlignment="1">
      <alignment vertical="top"/>
    </xf>
    <xf numFmtId="0" fontId="29" fillId="27" borderId="17" xfId="60" applyFont="1" applyFill="1" applyBorder="1" applyAlignment="1">
      <alignment vertical="top"/>
    </xf>
    <xf numFmtId="0" fontId="5" fillId="27" borderId="18" xfId="60" applyFill="1" applyBorder="1" applyAlignment="1">
      <alignment vertical="top"/>
    </xf>
    <xf numFmtId="0" fontId="5" fillId="27" borderId="0" xfId="60" applyFill="1" applyAlignment="1">
      <alignment vertical="top"/>
    </xf>
    <xf numFmtId="0" fontId="5" fillId="27" borderId="19" xfId="60" applyFill="1" applyBorder="1" applyAlignment="1">
      <alignment vertical="top"/>
    </xf>
    <xf numFmtId="0" fontId="3" fillId="27" borderId="13" xfId="70" applyFill="1" applyBorder="1"/>
    <xf numFmtId="0" fontId="5" fillId="27" borderId="13" xfId="60" applyFill="1" applyBorder="1" applyAlignment="1">
      <alignment vertical="top"/>
    </xf>
    <xf numFmtId="0" fontId="3" fillId="27" borderId="18" xfId="70" applyFill="1" applyBorder="1"/>
    <xf numFmtId="0" fontId="5" fillId="27" borderId="20" xfId="60" applyFill="1" applyBorder="1" applyAlignment="1">
      <alignment vertical="top"/>
    </xf>
    <xf numFmtId="167" fontId="7" fillId="0" borderId="0" xfId="0" applyNumberFormat="1" applyFont="1"/>
    <xf numFmtId="0" fontId="38" fillId="0" borderId="23" xfId="0" applyFont="1" applyBorder="1" applyAlignment="1">
      <alignment horizontal="left" vertical="center"/>
    </xf>
    <xf numFmtId="0" fontId="39" fillId="0" borderId="0" xfId="0" applyFont="1"/>
    <xf numFmtId="0" fontId="39" fillId="0" borderId="0" xfId="0" applyFont="1" applyAlignment="1">
      <alignment horizontal="left"/>
    </xf>
    <xf numFmtId="0" fontId="39" fillId="2" borderId="0" xfId="0" applyFont="1" applyFill="1" applyAlignment="1">
      <alignment horizontal="left"/>
    </xf>
    <xf numFmtId="0" fontId="39" fillId="0" borderId="0" xfId="0" applyFont="1" applyAlignment="1">
      <alignment horizontal="right"/>
    </xf>
    <xf numFmtId="0" fontId="39" fillId="0" borderId="0" xfId="0" applyFont="1" applyAlignment="1">
      <alignment horizontal="right" vertical="center"/>
    </xf>
    <xf numFmtId="0" fontId="39" fillId="0" borderId="0" xfId="0" applyFont="1" applyAlignment="1">
      <alignment wrapText="1"/>
    </xf>
    <xf numFmtId="0" fontId="38" fillId="0" borderId="0" xfId="0" applyFont="1"/>
    <xf numFmtId="0" fontId="38" fillId="0" borderId="12" xfId="0" applyFont="1" applyBorder="1" applyAlignment="1">
      <alignment horizontal="left" vertical="center"/>
    </xf>
    <xf numFmtId="0" fontId="39" fillId="0" borderId="0" xfId="0" applyFont="1" applyAlignment="1">
      <alignment vertical="top"/>
    </xf>
    <xf numFmtId="0" fontId="39" fillId="0" borderId="0" xfId="0" applyFont="1" applyAlignment="1">
      <alignment vertical="top" wrapText="1"/>
    </xf>
    <xf numFmtId="0" fontId="39" fillId="0" borderId="0" xfId="0" applyFont="1" applyAlignment="1" applyProtection="1">
      <alignment horizontal="right" vertical="center" wrapText="1"/>
      <protection locked="0"/>
    </xf>
    <xf numFmtId="0" fontId="39" fillId="0" borderId="0" xfId="0" applyFont="1" applyAlignment="1" applyProtection="1">
      <alignment horizontal="left" vertical="top" wrapText="1"/>
      <protection locked="0"/>
    </xf>
    <xf numFmtId="0" fontId="39" fillId="0" borderId="0" xfId="0" applyFont="1" applyAlignment="1" applyProtection="1">
      <alignment horizontal="left" vertical="top"/>
      <protection locked="0"/>
    </xf>
    <xf numFmtId="0" fontId="39" fillId="0" borderId="0" xfId="0" applyFont="1" applyAlignment="1" applyProtection="1">
      <alignment horizontal="left" vertical="center" wrapText="1"/>
      <protection locked="0"/>
    </xf>
    <xf numFmtId="0" fontId="39" fillId="2" borderId="0" xfId="0" applyFont="1" applyFill="1" applyAlignment="1" applyProtection="1">
      <alignment horizontal="left" vertical="center" wrapText="1"/>
      <protection locked="0"/>
    </xf>
    <xf numFmtId="0" fontId="39" fillId="0" borderId="0" xfId="0" applyFont="1" applyAlignment="1" applyProtection="1">
      <alignment vertical="top" wrapText="1"/>
      <protection locked="0"/>
    </xf>
    <xf numFmtId="0" fontId="39" fillId="0" borderId="0" xfId="0" applyFont="1" applyAlignment="1" applyProtection="1">
      <alignment vertical="top"/>
      <protection locked="0"/>
    </xf>
    <xf numFmtId="0" fontId="39" fillId="2" borderId="0" xfId="0" applyFont="1" applyFill="1" applyAlignment="1" applyProtection="1">
      <alignment vertical="top" wrapText="1"/>
      <protection locked="0"/>
    </xf>
    <xf numFmtId="0" fontId="39" fillId="0" borderId="12" xfId="0" applyFont="1" applyBorder="1" applyAlignment="1">
      <alignment vertical="center"/>
    </xf>
    <xf numFmtId="164" fontId="39" fillId="0" borderId="12" xfId="2" applyFont="1" applyFill="1" applyBorder="1" applyAlignment="1">
      <alignment vertical="center" wrapText="1"/>
    </xf>
    <xf numFmtId="164" fontId="39" fillId="0" borderId="12" xfId="2" applyFont="1" applyFill="1" applyBorder="1" applyAlignment="1">
      <alignment horizontal="left" vertical="center" wrapText="1"/>
    </xf>
    <xf numFmtId="169" fontId="38" fillId="2" borderId="12" xfId="2" applyNumberFormat="1" applyFont="1" applyFill="1" applyBorder="1" applyAlignment="1">
      <alignment horizontal="center" vertical="center"/>
    </xf>
    <xf numFmtId="169" fontId="39" fillId="0" borderId="0" xfId="0" applyNumberFormat="1" applyFont="1" applyAlignment="1" applyProtection="1">
      <alignment vertical="top" wrapText="1"/>
      <protection locked="0"/>
    </xf>
    <xf numFmtId="164" fontId="38" fillId="0" borderId="12" xfId="2" applyFont="1" applyFill="1" applyBorder="1" applyAlignment="1">
      <alignment vertical="center"/>
    </xf>
    <xf numFmtId="164" fontId="39" fillId="0" borderId="0" xfId="0" applyNumberFormat="1" applyFont="1"/>
    <xf numFmtId="0" fontId="38" fillId="2" borderId="12" xfId="0" applyFont="1" applyFill="1" applyBorder="1" applyAlignment="1">
      <alignment horizontal="center" vertical="center" wrapText="1"/>
    </xf>
    <xf numFmtId="166" fontId="39" fillId="2" borderId="12" xfId="34" applyNumberFormat="1" applyFont="1" applyFill="1" applyBorder="1" applyAlignment="1">
      <alignment horizontal="center" vertical="center" wrapText="1"/>
    </xf>
    <xf numFmtId="166" fontId="38" fillId="2" borderId="12" xfId="34" applyNumberFormat="1" applyFont="1" applyFill="1" applyBorder="1" applyAlignment="1">
      <alignment horizontal="center" vertical="center" wrapText="1"/>
    </xf>
    <xf numFmtId="165" fontId="38" fillId="2" borderId="12" xfId="34" applyFont="1" applyFill="1" applyBorder="1" applyAlignment="1">
      <alignment horizontal="center" vertical="center" wrapText="1"/>
    </xf>
    <xf numFmtId="0" fontId="38" fillId="2" borderId="12" xfId="0" applyFont="1" applyFill="1" applyBorder="1" applyAlignment="1">
      <alignment horizontal="center" vertical="center"/>
    </xf>
    <xf numFmtId="0" fontId="39" fillId="2" borderId="0" xfId="0" applyFont="1" applyFill="1"/>
    <xf numFmtId="0" fontId="39" fillId="0" borderId="12" xfId="0" applyFont="1" applyBorder="1" applyAlignment="1">
      <alignment horizontal="center" vertical="center"/>
    </xf>
    <xf numFmtId="0" fontId="39" fillId="0" borderId="12" xfId="0" applyFont="1" applyBorder="1" applyAlignment="1">
      <alignment horizontal="left" vertical="center"/>
    </xf>
    <xf numFmtId="0" fontId="39" fillId="2" borderId="12" xfId="0" applyFont="1" applyFill="1" applyBorder="1" applyAlignment="1">
      <alignment horizontal="center" vertical="center"/>
    </xf>
    <xf numFmtId="0" fontId="39" fillId="29" borderId="12" xfId="0" applyFont="1" applyFill="1" applyBorder="1" applyAlignment="1">
      <alignment horizontal="right" vertical="center"/>
    </xf>
    <xf numFmtId="0" fontId="39" fillId="0" borderId="12" xfId="0" applyFont="1" applyBorder="1"/>
    <xf numFmtId="0" fontId="40" fillId="0" borderId="12" xfId="102" applyFont="1" applyBorder="1" applyAlignment="1">
      <alignment horizontal="left" vertical="center"/>
    </xf>
    <xf numFmtId="0" fontId="39" fillId="0" borderId="12" xfId="102" applyFont="1" applyBorder="1" applyAlignment="1">
      <alignment horizontal="center" vertical="center"/>
    </xf>
    <xf numFmtId="0" fontId="39" fillId="2" borderId="12" xfId="0" applyFont="1" applyFill="1" applyBorder="1" applyAlignment="1">
      <alignment horizontal="left" vertical="center"/>
    </xf>
    <xf numFmtId="0" fontId="39" fillId="2" borderId="12" xfId="0" applyFont="1" applyFill="1" applyBorder="1" applyAlignment="1">
      <alignment vertical="center"/>
    </xf>
    <xf numFmtId="0" fontId="39" fillId="31" borderId="12" xfId="102" applyFont="1" applyFill="1" applyBorder="1" applyAlignment="1">
      <alignment horizontal="center" vertical="center" wrapText="1"/>
    </xf>
    <xf numFmtId="0" fontId="40" fillId="31" borderId="12" xfId="102" applyFont="1" applyFill="1" applyBorder="1" applyAlignment="1">
      <alignment horizontal="left" vertical="center"/>
    </xf>
    <xf numFmtId="0" fontId="41" fillId="2" borderId="12" xfId="0" applyFont="1" applyFill="1" applyBorder="1" applyAlignment="1">
      <alignment vertical="center" wrapText="1"/>
    </xf>
    <xf numFmtId="3" fontId="39" fillId="2" borderId="12" xfId="0" applyNumberFormat="1" applyFont="1" applyFill="1" applyBorder="1" applyAlignment="1">
      <alignment horizontal="center" vertical="center" wrapText="1"/>
    </xf>
    <xf numFmtId="3" fontId="41" fillId="2" borderId="12" xfId="0" applyNumberFormat="1" applyFont="1" applyFill="1" applyBorder="1" applyAlignment="1">
      <alignment horizontal="center" vertical="center" wrapText="1"/>
    </xf>
    <xf numFmtId="0" fontId="39" fillId="0" borderId="12" xfId="102" applyFont="1" applyBorder="1" applyAlignment="1">
      <alignment horizontal="left" vertical="center"/>
    </xf>
    <xf numFmtId="164" fontId="39" fillId="0" borderId="12" xfId="2" applyFont="1" applyBorder="1" applyAlignment="1">
      <alignment horizontal="center" vertical="center"/>
    </xf>
    <xf numFmtId="164" fontId="41" fillId="2" borderId="12" xfId="2" applyFont="1" applyFill="1" applyBorder="1" applyAlignment="1">
      <alignment vertical="center" wrapText="1"/>
    </xf>
    <xf numFmtId="164" fontId="39" fillId="2" borderId="12" xfId="2" applyFont="1" applyFill="1" applyBorder="1" applyAlignment="1">
      <alignment vertical="center"/>
    </xf>
    <xf numFmtId="164" fontId="39" fillId="2" borderId="12" xfId="2" applyFont="1" applyFill="1" applyBorder="1" applyAlignment="1">
      <alignment horizontal="center" vertical="center"/>
    </xf>
    <xf numFmtId="164" fontId="39" fillId="2" borderId="12" xfId="2" applyFont="1" applyFill="1" applyBorder="1" applyAlignment="1">
      <alignment horizontal="left" vertical="center"/>
    </xf>
    <xf numFmtId="165" fontId="39" fillId="0" borderId="12" xfId="1" applyFont="1" applyBorder="1" applyAlignment="1">
      <alignment horizontal="center" vertical="center"/>
    </xf>
    <xf numFmtId="164" fontId="39" fillId="0" borderId="0" xfId="2" applyFont="1"/>
    <xf numFmtId="0" fontId="39" fillId="0" borderId="24" xfId="0" applyFont="1" applyBorder="1" applyAlignment="1">
      <alignment horizontal="center" vertical="center"/>
    </xf>
    <xf numFmtId="164" fontId="39" fillId="0" borderId="24" xfId="2" applyFont="1" applyBorder="1" applyAlignment="1">
      <alignment horizontal="right" vertical="center"/>
    </xf>
    <xf numFmtId="165" fontId="39" fillId="0" borderId="0" xfId="1" applyFont="1"/>
    <xf numFmtId="166" fontId="39" fillId="0" borderId="0" xfId="0" applyNumberFormat="1" applyFont="1" applyAlignment="1">
      <alignment wrapText="1"/>
    </xf>
    <xf numFmtId="165" fontId="38" fillId="0" borderId="0" xfId="1" applyFont="1" applyBorder="1" applyAlignment="1">
      <alignment horizontal="left" vertical="center"/>
    </xf>
    <xf numFmtId="0" fontId="38" fillId="2" borderId="23" xfId="0" applyFont="1" applyFill="1" applyBorder="1" applyAlignment="1">
      <alignment horizontal="left" vertical="center"/>
    </xf>
    <xf numFmtId="0" fontId="39" fillId="2" borderId="0" xfId="0" applyFont="1" applyFill="1" applyAlignment="1">
      <alignment horizontal="right"/>
    </xf>
    <xf numFmtId="0" fontId="39" fillId="0" borderId="0" xfId="0" applyFont="1" applyAlignment="1">
      <alignment horizontal="center" vertical="center"/>
    </xf>
    <xf numFmtId="0" fontId="38" fillId="0" borderId="0" xfId="0" applyFont="1" applyAlignment="1">
      <alignment horizontal="left" vertical="center" wrapText="1"/>
    </xf>
    <xf numFmtId="1" fontId="38" fillId="0" borderId="0" xfId="0" applyNumberFormat="1" applyFont="1" applyAlignment="1">
      <alignment horizontal="center" vertical="center"/>
    </xf>
    <xf numFmtId="0" fontId="39" fillId="27" borderId="12" xfId="0" applyFont="1" applyFill="1" applyBorder="1" applyAlignment="1">
      <alignment horizontal="center" vertical="center" wrapText="1"/>
    </xf>
    <xf numFmtId="0" fontId="39" fillId="27" borderId="12" xfId="0" applyFont="1" applyFill="1" applyBorder="1" applyAlignment="1">
      <alignment horizontal="left" vertical="center" wrapText="1"/>
    </xf>
    <xf numFmtId="0" fontId="38" fillId="0" borderId="0" xfId="0" applyFont="1" applyAlignment="1">
      <alignment horizontal="left" vertical="center"/>
    </xf>
    <xf numFmtId="0" fontId="38" fillId="0" borderId="0" xfId="0" applyFont="1" applyAlignment="1">
      <alignment horizontal="center" vertical="center"/>
    </xf>
    <xf numFmtId="166" fontId="39" fillId="27" borderId="12" xfId="34" applyNumberFormat="1" applyFont="1" applyFill="1" applyBorder="1" applyAlignment="1">
      <alignment horizontal="right" vertical="center" wrapText="1"/>
    </xf>
    <xf numFmtId="165" fontId="39" fillId="29" borderId="12" xfId="34" applyFont="1" applyFill="1" applyBorder="1" applyAlignment="1" applyProtection="1">
      <alignment horizontal="left" vertical="center" wrapText="1"/>
      <protection locked="0"/>
    </xf>
    <xf numFmtId="166" fontId="39" fillId="0" borderId="0" xfId="0" applyNumberFormat="1" applyFont="1" applyAlignment="1">
      <alignment horizontal="right" vertical="center"/>
    </xf>
    <xf numFmtId="0" fontId="39" fillId="30" borderId="12" xfId="0" applyFont="1" applyFill="1" applyBorder="1" applyAlignment="1">
      <alignment horizontal="center" vertical="center" wrapText="1"/>
    </xf>
    <xf numFmtId="0" fontId="39" fillId="30" borderId="12" xfId="0" applyFont="1" applyFill="1" applyBorder="1" applyAlignment="1">
      <alignment horizontal="left" vertical="center" wrapText="1"/>
    </xf>
    <xf numFmtId="170" fontId="42" fillId="29" borderId="12" xfId="53" applyNumberFormat="1" applyFont="1" applyFill="1" applyBorder="1" applyAlignment="1">
      <alignment horizontal="right" vertical="center" wrapText="1"/>
    </xf>
    <xf numFmtId="0" fontId="38" fillId="2" borderId="0" xfId="0" applyFont="1" applyFill="1" applyAlignment="1">
      <alignment horizontal="left" vertical="center"/>
    </xf>
    <xf numFmtId="0" fontId="39" fillId="2" borderId="0" xfId="0" applyFont="1" applyFill="1" applyAlignment="1">
      <alignment vertical="center" wrapText="1"/>
    </xf>
    <xf numFmtId="0" fontId="39" fillId="2" borderId="0" xfId="0" applyFont="1" applyFill="1" applyAlignment="1">
      <alignment horizontal="center" vertical="center" wrapText="1"/>
    </xf>
    <xf numFmtId="0" fontId="39" fillId="2" borderId="0" xfId="0" applyFont="1" applyFill="1" applyAlignment="1">
      <alignment horizontal="left" vertical="center" wrapText="1"/>
    </xf>
    <xf numFmtId="0" fontId="38" fillId="2" borderId="28" xfId="0" applyFont="1" applyFill="1" applyBorder="1" applyAlignment="1">
      <alignment vertical="center"/>
    </xf>
    <xf numFmtId="0" fontId="38" fillId="2" borderId="29" xfId="0" applyFont="1" applyFill="1" applyBorder="1" applyAlignment="1">
      <alignment vertical="center"/>
    </xf>
    <xf numFmtId="0" fontId="39" fillId="0" borderId="12" xfId="0" applyFont="1" applyBorder="1" applyAlignment="1">
      <alignment horizontal="left" wrapText="1"/>
    </xf>
    <xf numFmtId="0" fontId="39" fillId="0" borderId="12" xfId="0" applyFont="1" applyBorder="1" applyAlignment="1">
      <alignment horizontal="left"/>
    </xf>
    <xf numFmtId="165" fontId="39" fillId="0" borderId="12" xfId="1" applyFont="1" applyBorder="1" applyAlignment="1">
      <alignment horizontal="left" vertical="center"/>
    </xf>
    <xf numFmtId="165" fontId="39" fillId="29" borderId="12" xfId="1" applyFont="1" applyFill="1" applyBorder="1" applyAlignment="1">
      <alignment horizontal="left"/>
    </xf>
    <xf numFmtId="43" fontId="7" fillId="0" borderId="0" xfId="0" applyNumberFormat="1" applyFont="1"/>
    <xf numFmtId="0" fontId="7" fillId="0" borderId="12" xfId="0" applyFont="1" applyBorder="1"/>
    <xf numFmtId="0" fontId="8" fillId="0" borderId="12" xfId="0" applyFont="1" applyBorder="1" applyAlignment="1">
      <alignment horizontal="center" vertical="center" wrapText="1"/>
    </xf>
    <xf numFmtId="10" fontId="6" fillId="0" borderId="12" xfId="85" applyNumberFormat="1" applyFont="1" applyFill="1" applyBorder="1" applyAlignment="1">
      <alignment horizontal="left" vertical="center"/>
    </xf>
    <xf numFmtId="164" fontId="8" fillId="0" borderId="12" xfId="2" applyFont="1" applyBorder="1" applyAlignment="1">
      <alignment horizontal="center" vertical="center" wrapText="1"/>
    </xf>
    <xf numFmtId="164" fontId="7" fillId="0" borderId="12" xfId="2" applyFont="1" applyBorder="1" applyAlignment="1">
      <alignment wrapText="1"/>
    </xf>
    <xf numFmtId="165" fontId="7" fillId="0" borderId="12" xfId="1" applyFont="1" applyBorder="1" applyAlignment="1">
      <alignment horizontal="left" vertical="center"/>
    </xf>
    <xf numFmtId="165" fontId="7" fillId="0" borderId="12" xfId="1" applyFont="1" applyBorder="1" applyAlignment="1">
      <alignment horizontal="left" vertical="center" indent="2"/>
    </xf>
    <xf numFmtId="43" fontId="4" fillId="0" borderId="0" xfId="0" applyNumberFormat="1" applyFont="1" applyAlignment="1">
      <alignment horizontal="center" vertical="center"/>
    </xf>
    <xf numFmtId="44" fontId="39" fillId="0" borderId="0" xfId="0" applyNumberFormat="1" applyFont="1"/>
    <xf numFmtId="0" fontId="37" fillId="0" borderId="12" xfId="102" applyBorder="1" applyAlignment="1">
      <alignment horizontal="left" vertical="center"/>
    </xf>
    <xf numFmtId="0" fontId="9" fillId="28" borderId="1" xfId="70" applyFont="1" applyFill="1" applyBorder="1" applyAlignment="1">
      <alignment horizontal="left"/>
    </xf>
    <xf numFmtId="0" fontId="9" fillId="28" borderId="21" xfId="70" applyFont="1" applyFill="1" applyBorder="1" applyAlignment="1">
      <alignment horizontal="left"/>
    </xf>
    <xf numFmtId="0" fontId="9" fillId="28" borderId="22" xfId="70" applyFont="1" applyFill="1" applyBorder="1" applyAlignment="1">
      <alignment horizontal="left"/>
    </xf>
    <xf numFmtId="0" fontId="32" fillId="27" borderId="19" xfId="70" applyFont="1" applyFill="1" applyBorder="1" applyAlignment="1">
      <alignment horizontal="left" vertical="top" wrapText="1"/>
    </xf>
    <xf numFmtId="0" fontId="32" fillId="27" borderId="13" xfId="70" applyFont="1" applyFill="1" applyBorder="1" applyAlignment="1">
      <alignment horizontal="left" vertical="top" wrapText="1"/>
    </xf>
    <xf numFmtId="0" fontId="32" fillId="27" borderId="14" xfId="70" applyFont="1" applyFill="1" applyBorder="1" applyAlignment="1">
      <alignment horizontal="left" vertical="top" wrapText="1"/>
    </xf>
    <xf numFmtId="0" fontId="32" fillId="27" borderId="18" xfId="70" applyFont="1" applyFill="1" applyBorder="1" applyAlignment="1">
      <alignment horizontal="left" vertical="top" wrapText="1"/>
    </xf>
    <xf numFmtId="0" fontId="32" fillId="27" borderId="0" xfId="70" applyFont="1" applyFill="1" applyAlignment="1">
      <alignment horizontal="left" vertical="top" wrapText="1"/>
    </xf>
    <xf numFmtId="0" fontId="32" fillId="27" borderId="15" xfId="70" applyFont="1" applyFill="1" applyBorder="1" applyAlignment="1">
      <alignment horizontal="left" vertical="top" wrapText="1"/>
    </xf>
    <xf numFmtId="0" fontId="32" fillId="27" borderId="20" xfId="70" applyFont="1" applyFill="1" applyBorder="1" applyAlignment="1">
      <alignment horizontal="left" vertical="top" wrapText="1"/>
    </xf>
    <xf numFmtId="0" fontId="32" fillId="27" borderId="16" xfId="70" applyFont="1" applyFill="1" applyBorder="1" applyAlignment="1">
      <alignment horizontal="left" vertical="top" wrapText="1"/>
    </xf>
    <xf numFmtId="0" fontId="32" fillId="27" borderId="17" xfId="70" applyFont="1" applyFill="1" applyBorder="1" applyAlignment="1">
      <alignment horizontal="left" vertical="top" wrapText="1"/>
    </xf>
    <xf numFmtId="0" fontId="29" fillId="28" borderId="1" xfId="60" applyFont="1" applyFill="1" applyBorder="1" applyAlignment="1">
      <alignment vertical="top" wrapText="1"/>
    </xf>
    <xf numFmtId="0" fontId="29" fillId="28" borderId="21" xfId="60" applyFont="1" applyFill="1" applyBorder="1" applyAlignment="1">
      <alignment vertical="top" wrapText="1"/>
    </xf>
    <xf numFmtId="0" fontId="29" fillId="28" borderId="22" xfId="60" applyFont="1" applyFill="1" applyBorder="1" applyAlignment="1">
      <alignment vertical="top" wrapText="1"/>
    </xf>
    <xf numFmtId="0" fontId="29" fillId="0" borderId="0" xfId="60" applyFont="1" applyAlignment="1">
      <alignment vertical="top" wrapText="1"/>
    </xf>
    <xf numFmtId="0" fontId="7" fillId="0" borderId="0" xfId="0" applyFont="1" applyAlignment="1">
      <alignment horizontal="left" wrapText="1"/>
    </xf>
    <xf numFmtId="0" fontId="39" fillId="0" borderId="0" xfId="0" applyFont="1" applyAlignment="1">
      <alignment horizontal="left" vertical="center" wrapText="1"/>
    </xf>
    <xf numFmtId="0" fontId="39" fillId="29" borderId="25" xfId="0" applyFont="1" applyFill="1" applyBorder="1" applyAlignment="1">
      <alignment horizontal="left" vertical="center"/>
    </xf>
    <xf numFmtId="0" fontId="39" fillId="29" borderId="26" xfId="0" applyFont="1" applyFill="1" applyBorder="1" applyAlignment="1">
      <alignment horizontal="left" vertical="center"/>
    </xf>
    <xf numFmtId="0" fontId="39" fillId="29" borderId="27" xfId="0" applyFont="1" applyFill="1" applyBorder="1" applyAlignment="1">
      <alignment horizontal="left" vertical="center"/>
    </xf>
    <xf numFmtId="0" fontId="39" fillId="29" borderId="25" xfId="0" applyFont="1" applyFill="1" applyBorder="1" applyAlignment="1" applyProtection="1">
      <alignment horizontal="left" vertical="center" wrapText="1"/>
      <protection locked="0"/>
    </xf>
    <xf numFmtId="0" fontId="39" fillId="29" borderId="26" xfId="0" applyFont="1" applyFill="1" applyBorder="1" applyAlignment="1" applyProtection="1">
      <alignment horizontal="left" vertical="center" wrapText="1"/>
      <protection locked="0"/>
    </xf>
    <xf numFmtId="0" fontId="39" fillId="29" borderId="27" xfId="0" applyFont="1" applyFill="1" applyBorder="1" applyAlignment="1" applyProtection="1">
      <alignment horizontal="left" vertical="center" wrapText="1"/>
      <protection locked="0"/>
    </xf>
  </cellXfs>
  <cellStyles count="103">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2" xfId="29" xr:uid="{00000000-0005-0000-0000-000019000000}"/>
    <cellStyle name="Calculation 3" xfId="30" xr:uid="{00000000-0005-0000-0000-00001A000000}"/>
    <cellStyle name="Check Cell 2" xfId="31" xr:uid="{00000000-0005-0000-0000-00001B000000}"/>
    <cellStyle name="Comma" xfId="1" builtinId="3"/>
    <cellStyle name="Comma 2" xfId="33" xr:uid="{00000000-0005-0000-0000-00001D000000}"/>
    <cellStyle name="Comma 2 2" xfId="34" xr:uid="{00000000-0005-0000-0000-00001E000000}"/>
    <cellStyle name="Comma 2 2 2" xfId="90" xr:uid="{00000000-0005-0000-0000-00001F000000}"/>
    <cellStyle name="Comma 2 3" xfId="89" xr:uid="{00000000-0005-0000-0000-000020000000}"/>
    <cellStyle name="Comma 3" xfId="35" xr:uid="{00000000-0005-0000-0000-000021000000}"/>
    <cellStyle name="Comma 3 2" xfId="91" xr:uid="{00000000-0005-0000-0000-000022000000}"/>
    <cellStyle name="Comma 4" xfId="36" xr:uid="{00000000-0005-0000-0000-000023000000}"/>
    <cellStyle name="Comma 4 2" xfId="81" xr:uid="{00000000-0005-0000-0000-000024000000}"/>
    <cellStyle name="Comma 4 2 2" xfId="100" xr:uid="{00000000-0005-0000-0000-000025000000}"/>
    <cellStyle name="Comma 4 3" xfId="92" xr:uid="{00000000-0005-0000-0000-000026000000}"/>
    <cellStyle name="Comma 5" xfId="37" xr:uid="{00000000-0005-0000-0000-000027000000}"/>
    <cellStyle name="Comma 5 2" xfId="82" xr:uid="{00000000-0005-0000-0000-000028000000}"/>
    <cellStyle name="Comma 5 2 2" xfId="101" xr:uid="{00000000-0005-0000-0000-000029000000}"/>
    <cellStyle name="Comma 5 3" xfId="93" xr:uid="{00000000-0005-0000-0000-00002A000000}"/>
    <cellStyle name="Comma 6" xfId="32" xr:uid="{00000000-0005-0000-0000-00002B000000}"/>
    <cellStyle name="Comma 6 2" xfId="88" xr:uid="{00000000-0005-0000-0000-00002C000000}"/>
    <cellStyle name="Currency" xfId="2" builtinId="4"/>
    <cellStyle name="Currency 2" xfId="39" xr:uid="{00000000-0005-0000-0000-00002E000000}"/>
    <cellStyle name="Currency 2 2" xfId="40" xr:uid="{00000000-0005-0000-0000-00002F000000}"/>
    <cellStyle name="Currency 2 3" xfId="41" xr:uid="{00000000-0005-0000-0000-000030000000}"/>
    <cellStyle name="Currency 3" xfId="42" xr:uid="{00000000-0005-0000-0000-000031000000}"/>
    <cellStyle name="Currency 4" xfId="43" xr:uid="{00000000-0005-0000-0000-000032000000}"/>
    <cellStyle name="Currency 5" xfId="44" xr:uid="{00000000-0005-0000-0000-000033000000}"/>
    <cellStyle name="Currency 5 2" xfId="83" xr:uid="{00000000-0005-0000-0000-000034000000}"/>
    <cellStyle name="Currency 6" xfId="45" xr:uid="{00000000-0005-0000-0000-000035000000}"/>
    <cellStyle name="Currency 6 2" xfId="84" xr:uid="{00000000-0005-0000-0000-000036000000}"/>
    <cellStyle name="Currency 7" xfId="38" xr:uid="{00000000-0005-0000-0000-000037000000}"/>
    <cellStyle name="Currency 7 2" xfId="94" xr:uid="{00000000-0005-0000-0000-000038000000}"/>
    <cellStyle name="Explanatory Text 2" xfId="46" xr:uid="{00000000-0005-0000-0000-000039000000}"/>
    <cellStyle name="Good 2" xfId="47" xr:uid="{00000000-0005-0000-0000-00003A000000}"/>
    <cellStyle name="Heading 1 2" xfId="48" xr:uid="{00000000-0005-0000-0000-00003B000000}"/>
    <cellStyle name="Heading 2 2" xfId="49" xr:uid="{00000000-0005-0000-0000-00003C000000}"/>
    <cellStyle name="Heading 3 2" xfId="50" xr:uid="{00000000-0005-0000-0000-00003D000000}"/>
    <cellStyle name="Heading 4 2" xfId="51" xr:uid="{00000000-0005-0000-0000-00003E000000}"/>
    <cellStyle name="Hyperlink" xfId="102" builtinId="8"/>
    <cellStyle name="Input 2" xfId="52" xr:uid="{00000000-0005-0000-0000-00003F000000}"/>
    <cellStyle name="Komma 2" xfId="53" xr:uid="{00000000-0005-0000-0000-000040000000}"/>
    <cellStyle name="Komma 2 2" xfId="54" xr:uid="{00000000-0005-0000-0000-000041000000}"/>
    <cellStyle name="Komma 2 2 2" xfId="96" xr:uid="{00000000-0005-0000-0000-000042000000}"/>
    <cellStyle name="Komma 2 3" xfId="55" xr:uid="{00000000-0005-0000-0000-000043000000}"/>
    <cellStyle name="Komma 2 3 2" xfId="97" xr:uid="{00000000-0005-0000-0000-000044000000}"/>
    <cellStyle name="Komma 2 4" xfId="56" xr:uid="{00000000-0005-0000-0000-000045000000}"/>
    <cellStyle name="Komma 2 4 2" xfId="98" xr:uid="{00000000-0005-0000-0000-000046000000}"/>
    <cellStyle name="Komma 2 5" xfId="57" xr:uid="{00000000-0005-0000-0000-000047000000}"/>
    <cellStyle name="Komma 2 5 2" xfId="99" xr:uid="{00000000-0005-0000-0000-000048000000}"/>
    <cellStyle name="Komma 2 6" xfId="95" xr:uid="{00000000-0005-0000-0000-000049000000}"/>
    <cellStyle name="Komma 3" xfId="86" xr:uid="{00000000-0005-0000-0000-00004A000000}"/>
    <cellStyle name="Linked Cell 2" xfId="58" xr:uid="{00000000-0005-0000-0000-00004B000000}"/>
    <cellStyle name="Neutral 2" xfId="59" xr:uid="{00000000-0005-0000-0000-00004C000000}"/>
    <cellStyle name="Normal" xfId="0" builtinId="0"/>
    <cellStyle name="Normal 2" xfId="60" xr:uid="{00000000-0005-0000-0000-00004E000000}"/>
    <cellStyle name="Normal 2 2" xfId="61" xr:uid="{00000000-0005-0000-0000-00004F000000}"/>
    <cellStyle name="Normal 2 3" xfId="62" xr:uid="{00000000-0005-0000-0000-000050000000}"/>
    <cellStyle name="Normal 2 4" xfId="63" xr:uid="{00000000-0005-0000-0000-000051000000}"/>
    <cellStyle name="Normal 3" xfId="64" xr:uid="{00000000-0005-0000-0000-000052000000}"/>
    <cellStyle name="Normal 3 2" xfId="65" xr:uid="{00000000-0005-0000-0000-000053000000}"/>
    <cellStyle name="Normal 3 3" xfId="66" xr:uid="{00000000-0005-0000-0000-000054000000}"/>
    <cellStyle name="Normal 4" xfId="67" xr:uid="{00000000-0005-0000-0000-000055000000}"/>
    <cellStyle name="Normal 5" xfId="68" xr:uid="{00000000-0005-0000-0000-000056000000}"/>
    <cellStyle name="Normal 6" xfId="69" xr:uid="{00000000-0005-0000-0000-000057000000}"/>
    <cellStyle name="Normal 7" xfId="70" xr:uid="{00000000-0005-0000-0000-000058000000}"/>
    <cellStyle name="Normal 8" xfId="71" xr:uid="{00000000-0005-0000-0000-000059000000}"/>
    <cellStyle name="Normal 9" xfId="3" xr:uid="{00000000-0005-0000-0000-00005A000000}"/>
    <cellStyle name="Normal 9 2" xfId="87" xr:uid="{00000000-0005-0000-0000-00005B000000}"/>
    <cellStyle name="Note 2" xfId="72" xr:uid="{00000000-0005-0000-0000-00005C000000}"/>
    <cellStyle name="Output 2" xfId="73" xr:uid="{00000000-0005-0000-0000-00005D000000}"/>
    <cellStyle name="Percent" xfId="85" builtinId="5"/>
    <cellStyle name="Percent 2" xfId="74" xr:uid="{00000000-0005-0000-0000-00005F000000}"/>
    <cellStyle name="Procent 2" xfId="75" xr:uid="{00000000-0005-0000-0000-000060000000}"/>
    <cellStyle name="Procent 3" xfId="76" xr:uid="{00000000-0005-0000-0000-000061000000}"/>
    <cellStyle name="Title 2" xfId="77" xr:uid="{00000000-0005-0000-0000-000062000000}"/>
    <cellStyle name="Total 2" xfId="78" xr:uid="{00000000-0005-0000-0000-000063000000}"/>
    <cellStyle name="Ugyldig 2" xfId="79" xr:uid="{00000000-0005-0000-0000-000064000000}"/>
    <cellStyle name="Warning Text 2" xfId="80" xr:uid="{00000000-0005-0000-0000-00006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mailto:Tudsen@rudersdal.dk" TargetMode="External"/><Relationship Id="rId21" Type="http://schemas.openxmlformats.org/officeDocument/2006/relationships/hyperlink" Target="mailto:RudegaardsAlle@rudersdal.dk" TargetMode="External"/><Relationship Id="rId42" Type="http://schemas.openxmlformats.org/officeDocument/2006/relationships/hyperlink" Target="tel:46115812" TargetMode="External"/><Relationship Id="rId47" Type="http://schemas.openxmlformats.org/officeDocument/2006/relationships/hyperlink" Target="mailto:bena@rudersdal.dk" TargetMode="External"/><Relationship Id="rId63" Type="http://schemas.openxmlformats.org/officeDocument/2006/relationships/hyperlink" Target="mailto:jora@rudersdal.dk" TargetMode="External"/><Relationship Id="rId68" Type="http://schemas.openxmlformats.org/officeDocument/2006/relationships/hyperlink" Target="mailto:soo@rudersdal.dk" TargetMode="External"/><Relationship Id="rId84" Type="http://schemas.openxmlformats.org/officeDocument/2006/relationships/hyperlink" Target="mailto:toda@rudersdal.dk" TargetMode="External"/><Relationship Id="rId89" Type="http://schemas.openxmlformats.org/officeDocument/2006/relationships/hyperlink" Target="mailto:BIJA@rudersdal.dk" TargetMode="External"/><Relationship Id="rId16" Type="http://schemas.openxmlformats.org/officeDocument/2006/relationships/hyperlink" Target="mailto:Narum-mbh@rudersdal.dk" TargetMode="External"/><Relationship Id="rId107" Type="http://schemas.openxmlformats.org/officeDocument/2006/relationships/hyperlink" Target="mailto:FLES@rudersdal.dk" TargetMode="External"/><Relationship Id="rId11" Type="http://schemas.openxmlformats.org/officeDocument/2006/relationships/hyperlink" Target="mailto:soren@rudersdal.dk" TargetMode="External"/><Relationship Id="rId32" Type="http://schemas.openxmlformats.org/officeDocument/2006/relationships/hyperlink" Target="mailto:NM@rudersdal.dk" TargetMode="External"/><Relationship Id="rId37" Type="http://schemas.openxmlformats.org/officeDocument/2006/relationships/hyperlink" Target="tel:72684922" TargetMode="External"/><Relationship Id="rId53" Type="http://schemas.openxmlformats.org/officeDocument/2006/relationships/hyperlink" Target="mailto:Vedbak-bh@rudersdal.dk" TargetMode="External"/><Relationship Id="rId58" Type="http://schemas.openxmlformats.org/officeDocument/2006/relationships/hyperlink" Target="mailto:madi@rudersdal.dk" TargetMode="External"/><Relationship Id="rId74" Type="http://schemas.openxmlformats.org/officeDocument/2006/relationships/hyperlink" Target="mailto:anefr@rudersdal.dk" TargetMode="External"/><Relationship Id="rId79" Type="http://schemas.openxmlformats.org/officeDocument/2006/relationships/hyperlink" Target="mailto:toda@rudersdal.dk" TargetMode="External"/><Relationship Id="rId102" Type="http://schemas.openxmlformats.org/officeDocument/2006/relationships/hyperlink" Target="mailto:FLES@rudersdal.dk" TargetMode="External"/><Relationship Id="rId5" Type="http://schemas.openxmlformats.org/officeDocument/2006/relationships/hyperlink" Target="mailto:Elverhoej@rudersdal.dk" TargetMode="External"/><Relationship Id="rId90" Type="http://schemas.openxmlformats.org/officeDocument/2006/relationships/hyperlink" Target="mailto:BIJA@rudersdal.dk" TargetMode="External"/><Relationship Id="rId95" Type="http://schemas.openxmlformats.org/officeDocument/2006/relationships/hyperlink" Target="mailto:sime@rudersdal.dk" TargetMode="External"/><Relationship Id="rId22" Type="http://schemas.openxmlformats.org/officeDocument/2006/relationships/hyperlink" Target="mailto:Sovej@rudersdal.dk" TargetMode="External"/><Relationship Id="rId27" Type="http://schemas.openxmlformats.org/officeDocument/2006/relationships/hyperlink" Target="mailto:frederikclausenvaenge@rudersdal.dk" TargetMode="External"/><Relationship Id="rId43" Type="http://schemas.openxmlformats.org/officeDocument/2006/relationships/hyperlink" Target="mailto:NM@rudersdal.dk" TargetMode="External"/><Relationship Id="rId48" Type="http://schemas.openxmlformats.org/officeDocument/2006/relationships/hyperlink" Target="mailto:jfan@rudersdal.dk" TargetMode="External"/><Relationship Id="rId64" Type="http://schemas.openxmlformats.org/officeDocument/2006/relationships/hyperlink" Target="mailto:jora@rudersdal.dk" TargetMode="External"/><Relationship Id="rId69" Type="http://schemas.openxmlformats.org/officeDocument/2006/relationships/hyperlink" Target="mailto:soo@rudersdal.dk" TargetMode="External"/><Relationship Id="rId80" Type="http://schemas.openxmlformats.org/officeDocument/2006/relationships/hyperlink" Target="mailto:toda@rudersdal.dk" TargetMode="External"/><Relationship Id="rId85" Type="http://schemas.openxmlformats.org/officeDocument/2006/relationships/hyperlink" Target="mailto:bena@rudersdal.dk" TargetMode="External"/><Relationship Id="rId12" Type="http://schemas.openxmlformats.org/officeDocument/2006/relationships/hyperlink" Target="mailto:Keilstruplund@rudersdal.dk" TargetMode="External"/><Relationship Id="rId17" Type="http://schemas.openxmlformats.org/officeDocument/2006/relationships/hyperlink" Target="mailto:Vangebovej@rudersdal.dk" TargetMode="External"/><Relationship Id="rId33" Type="http://schemas.openxmlformats.org/officeDocument/2006/relationships/hyperlink" Target="tel:46115812" TargetMode="External"/><Relationship Id="rId38" Type="http://schemas.openxmlformats.org/officeDocument/2006/relationships/hyperlink" Target="tel:72685201" TargetMode="External"/><Relationship Id="rId59" Type="http://schemas.openxmlformats.org/officeDocument/2006/relationships/hyperlink" Target="mailto:madi@rudersdal.dk" TargetMode="External"/><Relationship Id="rId103" Type="http://schemas.openxmlformats.org/officeDocument/2006/relationships/hyperlink" Target="mailto:FLES@rudersdal.dk" TargetMode="External"/><Relationship Id="rId108" Type="http://schemas.openxmlformats.org/officeDocument/2006/relationships/hyperlink" Target="mailto:ljo@lionspark.dk" TargetMode="External"/><Relationship Id="rId54" Type="http://schemas.openxmlformats.org/officeDocument/2006/relationships/hyperlink" Target="mailto:jfan@rudersdal.dk" TargetMode="External"/><Relationship Id="rId70" Type="http://schemas.openxmlformats.org/officeDocument/2006/relationships/hyperlink" Target="mailto:soo@rudersdal.dk" TargetMode="External"/><Relationship Id="rId75" Type="http://schemas.openxmlformats.org/officeDocument/2006/relationships/hyperlink" Target="mailto:anefr@rudersdal.dk" TargetMode="External"/><Relationship Id="rId91" Type="http://schemas.openxmlformats.org/officeDocument/2006/relationships/hyperlink" Target="mailto:BIJA@rudersdal.dk" TargetMode="External"/><Relationship Id="rId96" Type="http://schemas.openxmlformats.org/officeDocument/2006/relationships/hyperlink" Target="mailto:sime@rudersdal.dk" TargetMode="External"/><Relationship Id="rId1" Type="http://schemas.openxmlformats.org/officeDocument/2006/relationships/hyperlink" Target="mailto:flemg@rudersdal.dk" TargetMode="External"/><Relationship Id="rId6" Type="http://schemas.openxmlformats.org/officeDocument/2006/relationships/hyperlink" Target="mailto:Flintehoj@rudersdal.dk" TargetMode="External"/><Relationship Id="rId15" Type="http://schemas.openxmlformats.org/officeDocument/2006/relationships/hyperlink" Target="mailto:Molleaen@rudersdal.dk" TargetMode="External"/><Relationship Id="rId23" Type="http://schemas.openxmlformats.org/officeDocument/2006/relationships/hyperlink" Target="mailto:troldehoej@rudersdal.dk" TargetMode="External"/><Relationship Id="rId28" Type="http://schemas.openxmlformats.org/officeDocument/2006/relationships/hyperlink" Target="mailto:boernehusethonningkrukken@rudersdal.dk" TargetMode="External"/><Relationship Id="rId36" Type="http://schemas.openxmlformats.org/officeDocument/2006/relationships/hyperlink" Target="mailto:vuha@rudersdal.dk" TargetMode="External"/><Relationship Id="rId49" Type="http://schemas.openxmlformats.org/officeDocument/2006/relationships/hyperlink" Target="tel:72682494" TargetMode="External"/><Relationship Id="rId57" Type="http://schemas.openxmlformats.org/officeDocument/2006/relationships/hyperlink" Target="mailto:bena@rudersdal.dk" TargetMode="External"/><Relationship Id="rId106" Type="http://schemas.openxmlformats.org/officeDocument/2006/relationships/hyperlink" Target="mailto:FLES@rudersdal.dk" TargetMode="External"/><Relationship Id="rId10" Type="http://schemas.openxmlformats.org/officeDocument/2006/relationships/hyperlink" Target="tel:46113727" TargetMode="External"/><Relationship Id="rId31" Type="http://schemas.openxmlformats.org/officeDocument/2006/relationships/hyperlink" Target="mailto:Ellesletten@rudersdal.dk" TargetMode="External"/><Relationship Id="rId44" Type="http://schemas.openxmlformats.org/officeDocument/2006/relationships/hyperlink" Target="mailto:bora@rudersdal.dk" TargetMode="External"/><Relationship Id="rId52" Type="http://schemas.openxmlformats.org/officeDocument/2006/relationships/hyperlink" Target="mailto:gl@rudersdal.dk" TargetMode="External"/><Relationship Id="rId60" Type="http://schemas.openxmlformats.org/officeDocument/2006/relationships/hyperlink" Target="mailto:madi@rudersdal.dk" TargetMode="External"/><Relationship Id="rId65" Type="http://schemas.openxmlformats.org/officeDocument/2006/relationships/hyperlink" Target="mailto:jora@rudersdal.dk" TargetMode="External"/><Relationship Id="rId73" Type="http://schemas.openxmlformats.org/officeDocument/2006/relationships/hyperlink" Target="mailto:JEHA@rudersdal.dk" TargetMode="External"/><Relationship Id="rId78" Type="http://schemas.openxmlformats.org/officeDocument/2006/relationships/hyperlink" Target="mailto:TORT@rudersdal.dk" TargetMode="External"/><Relationship Id="rId81" Type="http://schemas.openxmlformats.org/officeDocument/2006/relationships/hyperlink" Target="mailto:toda@rudersdal.dk" TargetMode="External"/><Relationship Id="rId86" Type="http://schemas.openxmlformats.org/officeDocument/2006/relationships/hyperlink" Target="mailto:bena@rudersdal.dk" TargetMode="External"/><Relationship Id="rId94" Type="http://schemas.openxmlformats.org/officeDocument/2006/relationships/hyperlink" Target="mailto:sime@rudersdal.dk" TargetMode="External"/><Relationship Id="rId99" Type="http://schemas.openxmlformats.org/officeDocument/2006/relationships/hyperlink" Target="mailto:sime@rudersdal.dk" TargetMode="External"/><Relationship Id="rId101" Type="http://schemas.openxmlformats.org/officeDocument/2006/relationships/hyperlink" Target="mailto:sime@rudersdal.dk" TargetMode="External"/><Relationship Id="rId4" Type="http://schemas.openxmlformats.org/officeDocument/2006/relationships/hyperlink" Target="mailto:Egebakken@rudersdal.dk" TargetMode="External"/><Relationship Id="rId9" Type="http://schemas.openxmlformats.org/officeDocument/2006/relationships/hyperlink" Target="mailto:aene@ruderssal.dk" TargetMode="External"/><Relationship Id="rId13" Type="http://schemas.openxmlformats.org/officeDocument/2006/relationships/hyperlink" Target="mailto:bh-mariehoej@rudersdal.dk" TargetMode="External"/><Relationship Id="rId18" Type="http://schemas.openxmlformats.org/officeDocument/2006/relationships/hyperlink" Target="mailto:Sctgeorg@rudersdal.dk" TargetMode="External"/><Relationship Id="rId39" Type="http://schemas.openxmlformats.org/officeDocument/2006/relationships/hyperlink" Target="mailto:habra@rudersdal.dk" TargetMode="External"/><Relationship Id="rId109" Type="http://schemas.openxmlformats.org/officeDocument/2006/relationships/hyperlink" Target="mailto:ljo@lionspark.dk" TargetMode="External"/><Relationship Id="rId34" Type="http://schemas.openxmlformats.org/officeDocument/2006/relationships/hyperlink" Target="tel:46114932" TargetMode="External"/><Relationship Id="rId50" Type="http://schemas.openxmlformats.org/officeDocument/2006/relationships/hyperlink" Target="mailto:bena@rudersdal.dk" TargetMode="External"/><Relationship Id="rId55" Type="http://schemas.openxmlformats.org/officeDocument/2006/relationships/hyperlink" Target="tel:72682494" TargetMode="External"/><Relationship Id="rId76" Type="http://schemas.openxmlformats.org/officeDocument/2006/relationships/hyperlink" Target="mailto:TORT@rudersdal.dk" TargetMode="External"/><Relationship Id="rId97" Type="http://schemas.openxmlformats.org/officeDocument/2006/relationships/hyperlink" Target="mailto:sime@rudersdal.dk" TargetMode="External"/><Relationship Id="rId104" Type="http://schemas.openxmlformats.org/officeDocument/2006/relationships/hyperlink" Target="mailto:FLES@rudersdal.dk" TargetMode="External"/><Relationship Id="rId7" Type="http://schemas.openxmlformats.org/officeDocument/2006/relationships/hyperlink" Target="mailto:Gronarten@rudersdal.dk" TargetMode="External"/><Relationship Id="rId71" Type="http://schemas.openxmlformats.org/officeDocument/2006/relationships/hyperlink" Target="mailto:soo@rudersdal.dk" TargetMode="External"/><Relationship Id="rId92" Type="http://schemas.openxmlformats.org/officeDocument/2006/relationships/hyperlink" Target="mailto:BIJA@rudersdal.dk" TargetMode="External"/><Relationship Id="rId2" Type="http://schemas.openxmlformats.org/officeDocument/2006/relationships/hyperlink" Target="mailto:bakkevej@rudersdal.dk" TargetMode="External"/><Relationship Id="rId29" Type="http://schemas.openxmlformats.org/officeDocument/2006/relationships/hyperlink" Target="mailto:Hojbjerggard@rudersdal.dk" TargetMode="External"/><Relationship Id="rId24" Type="http://schemas.openxmlformats.org/officeDocument/2006/relationships/hyperlink" Target="mailto:troldehoej@rudersdal.dk" TargetMode="External"/><Relationship Id="rId40" Type="http://schemas.openxmlformats.org/officeDocument/2006/relationships/hyperlink" Target="mailto:soo@rudersdal.dk" TargetMode="External"/><Relationship Id="rId45" Type="http://schemas.openxmlformats.org/officeDocument/2006/relationships/hyperlink" Target="mailto:EVS@rudersdal.dk" TargetMode="External"/><Relationship Id="rId66" Type="http://schemas.openxmlformats.org/officeDocument/2006/relationships/hyperlink" Target="mailto:jora@rudersdal.dk" TargetMode="External"/><Relationship Id="rId87" Type="http://schemas.openxmlformats.org/officeDocument/2006/relationships/hyperlink" Target="mailto:EVS@rudersdal.dk" TargetMode="External"/><Relationship Id="rId110" Type="http://schemas.openxmlformats.org/officeDocument/2006/relationships/printerSettings" Target="../printerSettings/printerSettings3.bin"/><Relationship Id="rId61" Type="http://schemas.openxmlformats.org/officeDocument/2006/relationships/hyperlink" Target="mailto:jora@rudersdal.dk" TargetMode="External"/><Relationship Id="rId82" Type="http://schemas.openxmlformats.org/officeDocument/2006/relationships/hyperlink" Target="mailto:toda@rudersdal.dk" TargetMode="External"/><Relationship Id="rId19" Type="http://schemas.openxmlformats.org/officeDocument/2006/relationships/hyperlink" Target="mailto:ravneholm-skovbh@rudersdal.dk" TargetMode="External"/><Relationship Id="rId14" Type="http://schemas.openxmlformats.org/officeDocument/2006/relationships/hyperlink" Target="mailto:myretuen@rudersdal.dk" TargetMode="External"/><Relationship Id="rId30" Type="http://schemas.openxmlformats.org/officeDocument/2006/relationships/hyperlink" Target="mailto:maglemosenmail@rudersdal.dk" TargetMode="External"/><Relationship Id="rId35" Type="http://schemas.openxmlformats.org/officeDocument/2006/relationships/hyperlink" Target="mailto:dital@rudersdal.dk" TargetMode="External"/><Relationship Id="rId56" Type="http://schemas.openxmlformats.org/officeDocument/2006/relationships/hyperlink" Target="mailto:raje@rudersdal.dk" TargetMode="External"/><Relationship Id="rId77" Type="http://schemas.openxmlformats.org/officeDocument/2006/relationships/hyperlink" Target="mailto:TORT@rudersdal.dk" TargetMode="External"/><Relationship Id="rId100" Type="http://schemas.openxmlformats.org/officeDocument/2006/relationships/hyperlink" Target="mailto:sime@rudersdal.dk" TargetMode="External"/><Relationship Id="rId105" Type="http://schemas.openxmlformats.org/officeDocument/2006/relationships/hyperlink" Target="mailto:FLES@rudersdal.dk" TargetMode="External"/><Relationship Id="rId8" Type="http://schemas.openxmlformats.org/officeDocument/2006/relationships/hyperlink" Target="mailto:Karethen@rudersdal.dk" TargetMode="External"/><Relationship Id="rId51" Type="http://schemas.openxmlformats.org/officeDocument/2006/relationships/hyperlink" Target="mailto:gl@rudersdal.dk" TargetMode="External"/><Relationship Id="rId72" Type="http://schemas.openxmlformats.org/officeDocument/2006/relationships/hyperlink" Target="mailto:JEHA@rudersdal.dk" TargetMode="External"/><Relationship Id="rId93" Type="http://schemas.openxmlformats.org/officeDocument/2006/relationships/hyperlink" Target="mailto:BIJA@rudersdal.dk" TargetMode="External"/><Relationship Id="rId98" Type="http://schemas.openxmlformats.org/officeDocument/2006/relationships/hyperlink" Target="mailto:sime@rudersdal.dk" TargetMode="External"/><Relationship Id="rId3" Type="http://schemas.openxmlformats.org/officeDocument/2006/relationships/hyperlink" Target="mailto:Boegehoejen@rudersdal.dk" TargetMode="External"/><Relationship Id="rId25" Type="http://schemas.openxmlformats.org/officeDocument/2006/relationships/hyperlink" Target="mailto:trorodbornehus@rudersdal.dk" TargetMode="External"/><Relationship Id="rId46" Type="http://schemas.openxmlformats.org/officeDocument/2006/relationships/hyperlink" Target="mailto:msc@rudersdal.dk" TargetMode="External"/><Relationship Id="rId67" Type="http://schemas.openxmlformats.org/officeDocument/2006/relationships/hyperlink" Target="mailto:soo@rudersdal.dk" TargetMode="External"/><Relationship Id="rId20" Type="http://schemas.openxmlformats.org/officeDocument/2006/relationships/hyperlink" Target="mailto:Skovlyhuset@rudersdal.dk" TargetMode="External"/><Relationship Id="rId41" Type="http://schemas.openxmlformats.org/officeDocument/2006/relationships/hyperlink" Target="mailto:alvi@rudersdal.dk&#160;" TargetMode="External"/><Relationship Id="rId62" Type="http://schemas.openxmlformats.org/officeDocument/2006/relationships/hyperlink" Target="mailto:jora@rudersdal.dk" TargetMode="External"/><Relationship Id="rId83" Type="http://schemas.openxmlformats.org/officeDocument/2006/relationships/hyperlink" Target="mailto:toda@rudersdal.dk" TargetMode="External"/><Relationship Id="rId88" Type="http://schemas.openxmlformats.org/officeDocument/2006/relationships/hyperlink" Target="mailto:BIJA@rudersdal.d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51"/>
  <sheetViews>
    <sheetView topLeftCell="B1" zoomScale="90" zoomScaleNormal="90" workbookViewId="0">
      <selection activeCell="B3" sqref="B3:R33"/>
    </sheetView>
  </sheetViews>
  <sheetFormatPr defaultColWidth="9.140625" defaultRowHeight="14.25" x14ac:dyDescent="0.2"/>
  <cols>
    <col min="1" max="16384" width="9.140625" style="1"/>
  </cols>
  <sheetData>
    <row r="1" spans="2:18" ht="15" thickBot="1" x14ac:dyDescent="0.25"/>
    <row r="2" spans="2:18" ht="15" thickBot="1" x14ac:dyDescent="0.25">
      <c r="B2" s="127" t="s">
        <v>3</v>
      </c>
      <c r="C2" s="128"/>
      <c r="D2" s="128"/>
      <c r="E2" s="128"/>
      <c r="F2" s="128"/>
      <c r="G2" s="128"/>
      <c r="H2" s="128"/>
      <c r="I2" s="128"/>
      <c r="J2" s="128"/>
      <c r="K2" s="128"/>
      <c r="L2" s="128"/>
      <c r="M2" s="128"/>
      <c r="N2" s="128"/>
      <c r="O2" s="128"/>
      <c r="P2" s="128"/>
      <c r="Q2" s="128"/>
      <c r="R2" s="129"/>
    </row>
    <row r="3" spans="2:18" x14ac:dyDescent="0.2">
      <c r="B3" s="130" t="s">
        <v>367</v>
      </c>
      <c r="C3" s="131"/>
      <c r="D3" s="131"/>
      <c r="E3" s="131"/>
      <c r="F3" s="131"/>
      <c r="G3" s="131"/>
      <c r="H3" s="131"/>
      <c r="I3" s="131"/>
      <c r="J3" s="131"/>
      <c r="K3" s="131"/>
      <c r="L3" s="131"/>
      <c r="M3" s="131"/>
      <c r="N3" s="131"/>
      <c r="O3" s="131"/>
      <c r="P3" s="131"/>
      <c r="Q3" s="131"/>
      <c r="R3" s="132"/>
    </row>
    <row r="4" spans="2:18" x14ac:dyDescent="0.2">
      <c r="B4" s="133"/>
      <c r="C4" s="134"/>
      <c r="D4" s="134"/>
      <c r="E4" s="134"/>
      <c r="F4" s="134"/>
      <c r="G4" s="134"/>
      <c r="H4" s="134"/>
      <c r="I4" s="134"/>
      <c r="J4" s="134"/>
      <c r="K4" s="134"/>
      <c r="L4" s="134"/>
      <c r="M4" s="134"/>
      <c r="N4" s="134"/>
      <c r="O4" s="134"/>
      <c r="P4" s="134"/>
      <c r="Q4" s="134"/>
      <c r="R4" s="135"/>
    </row>
    <row r="5" spans="2:18" x14ac:dyDescent="0.2">
      <c r="B5" s="133"/>
      <c r="C5" s="134"/>
      <c r="D5" s="134"/>
      <c r="E5" s="134"/>
      <c r="F5" s="134"/>
      <c r="G5" s="134"/>
      <c r="H5" s="134"/>
      <c r="I5" s="134"/>
      <c r="J5" s="134"/>
      <c r="K5" s="134"/>
      <c r="L5" s="134"/>
      <c r="M5" s="134"/>
      <c r="N5" s="134"/>
      <c r="O5" s="134"/>
      <c r="P5" s="134"/>
      <c r="Q5" s="134"/>
      <c r="R5" s="135"/>
    </row>
    <row r="6" spans="2:18" x14ac:dyDescent="0.2">
      <c r="B6" s="133"/>
      <c r="C6" s="134"/>
      <c r="D6" s="134"/>
      <c r="E6" s="134"/>
      <c r="F6" s="134"/>
      <c r="G6" s="134"/>
      <c r="H6" s="134"/>
      <c r="I6" s="134"/>
      <c r="J6" s="134"/>
      <c r="K6" s="134"/>
      <c r="L6" s="134"/>
      <c r="M6" s="134"/>
      <c r="N6" s="134"/>
      <c r="O6" s="134"/>
      <c r="P6" s="134"/>
      <c r="Q6" s="134"/>
      <c r="R6" s="135"/>
    </row>
    <row r="7" spans="2:18" x14ac:dyDescent="0.2">
      <c r="B7" s="133"/>
      <c r="C7" s="134"/>
      <c r="D7" s="134"/>
      <c r="E7" s="134"/>
      <c r="F7" s="134"/>
      <c r="G7" s="134"/>
      <c r="H7" s="134"/>
      <c r="I7" s="134"/>
      <c r="J7" s="134"/>
      <c r="K7" s="134"/>
      <c r="L7" s="134"/>
      <c r="M7" s="134"/>
      <c r="N7" s="134"/>
      <c r="O7" s="134"/>
      <c r="P7" s="134"/>
      <c r="Q7" s="134"/>
      <c r="R7" s="135"/>
    </row>
    <row r="8" spans="2:18" x14ac:dyDescent="0.2">
      <c r="B8" s="133"/>
      <c r="C8" s="134"/>
      <c r="D8" s="134"/>
      <c r="E8" s="134"/>
      <c r="F8" s="134"/>
      <c r="G8" s="134"/>
      <c r="H8" s="134"/>
      <c r="I8" s="134"/>
      <c r="J8" s="134"/>
      <c r="K8" s="134"/>
      <c r="L8" s="134"/>
      <c r="M8" s="134"/>
      <c r="N8" s="134"/>
      <c r="O8" s="134"/>
      <c r="P8" s="134"/>
      <c r="Q8" s="134"/>
      <c r="R8" s="135"/>
    </row>
    <row r="9" spans="2:18" x14ac:dyDescent="0.2">
      <c r="B9" s="133"/>
      <c r="C9" s="134"/>
      <c r="D9" s="134"/>
      <c r="E9" s="134"/>
      <c r="F9" s="134"/>
      <c r="G9" s="134"/>
      <c r="H9" s="134"/>
      <c r="I9" s="134"/>
      <c r="J9" s="134"/>
      <c r="K9" s="134"/>
      <c r="L9" s="134"/>
      <c r="M9" s="134"/>
      <c r="N9" s="134"/>
      <c r="O9" s="134"/>
      <c r="P9" s="134"/>
      <c r="Q9" s="134"/>
      <c r="R9" s="135"/>
    </row>
    <row r="10" spans="2:18" x14ac:dyDescent="0.2">
      <c r="B10" s="133"/>
      <c r="C10" s="134"/>
      <c r="D10" s="134"/>
      <c r="E10" s="134"/>
      <c r="F10" s="134"/>
      <c r="G10" s="134"/>
      <c r="H10" s="134"/>
      <c r="I10" s="134"/>
      <c r="J10" s="134"/>
      <c r="K10" s="134"/>
      <c r="L10" s="134"/>
      <c r="M10" s="134"/>
      <c r="N10" s="134"/>
      <c r="O10" s="134"/>
      <c r="P10" s="134"/>
      <c r="Q10" s="134"/>
      <c r="R10" s="135"/>
    </row>
    <row r="11" spans="2:18" x14ac:dyDescent="0.2">
      <c r="B11" s="133"/>
      <c r="C11" s="134"/>
      <c r="D11" s="134"/>
      <c r="E11" s="134"/>
      <c r="F11" s="134"/>
      <c r="G11" s="134"/>
      <c r="H11" s="134"/>
      <c r="I11" s="134"/>
      <c r="J11" s="134"/>
      <c r="K11" s="134"/>
      <c r="L11" s="134"/>
      <c r="M11" s="134"/>
      <c r="N11" s="134"/>
      <c r="O11" s="134"/>
      <c r="P11" s="134"/>
      <c r="Q11" s="134"/>
      <c r="R11" s="135"/>
    </row>
    <row r="12" spans="2:18" x14ac:dyDescent="0.2">
      <c r="B12" s="133"/>
      <c r="C12" s="134"/>
      <c r="D12" s="134"/>
      <c r="E12" s="134"/>
      <c r="F12" s="134"/>
      <c r="G12" s="134"/>
      <c r="H12" s="134"/>
      <c r="I12" s="134"/>
      <c r="J12" s="134"/>
      <c r="K12" s="134"/>
      <c r="L12" s="134"/>
      <c r="M12" s="134"/>
      <c r="N12" s="134"/>
      <c r="O12" s="134"/>
      <c r="P12" s="134"/>
      <c r="Q12" s="134"/>
      <c r="R12" s="135"/>
    </row>
    <row r="13" spans="2:18" x14ac:dyDescent="0.2">
      <c r="B13" s="133"/>
      <c r="C13" s="134"/>
      <c r="D13" s="134"/>
      <c r="E13" s="134"/>
      <c r="F13" s="134"/>
      <c r="G13" s="134"/>
      <c r="H13" s="134"/>
      <c r="I13" s="134"/>
      <c r="J13" s="134"/>
      <c r="K13" s="134"/>
      <c r="L13" s="134"/>
      <c r="M13" s="134"/>
      <c r="N13" s="134"/>
      <c r="O13" s="134"/>
      <c r="P13" s="134"/>
      <c r="Q13" s="134"/>
      <c r="R13" s="135"/>
    </row>
    <row r="14" spans="2:18" x14ac:dyDescent="0.2">
      <c r="B14" s="133"/>
      <c r="C14" s="134"/>
      <c r="D14" s="134"/>
      <c r="E14" s="134"/>
      <c r="F14" s="134"/>
      <c r="G14" s="134"/>
      <c r="H14" s="134"/>
      <c r="I14" s="134"/>
      <c r="J14" s="134"/>
      <c r="K14" s="134"/>
      <c r="L14" s="134"/>
      <c r="M14" s="134"/>
      <c r="N14" s="134"/>
      <c r="O14" s="134"/>
      <c r="P14" s="134"/>
      <c r="Q14" s="134"/>
      <c r="R14" s="135"/>
    </row>
    <row r="15" spans="2:18" x14ac:dyDescent="0.2">
      <c r="B15" s="133"/>
      <c r="C15" s="134"/>
      <c r="D15" s="134"/>
      <c r="E15" s="134"/>
      <c r="F15" s="134"/>
      <c r="G15" s="134"/>
      <c r="H15" s="134"/>
      <c r="I15" s="134"/>
      <c r="J15" s="134"/>
      <c r="K15" s="134"/>
      <c r="L15" s="134"/>
      <c r="M15" s="134"/>
      <c r="N15" s="134"/>
      <c r="O15" s="134"/>
      <c r="P15" s="134"/>
      <c r="Q15" s="134"/>
      <c r="R15" s="135"/>
    </row>
    <row r="16" spans="2:18" x14ac:dyDescent="0.2">
      <c r="B16" s="133"/>
      <c r="C16" s="134"/>
      <c r="D16" s="134"/>
      <c r="E16" s="134"/>
      <c r="F16" s="134"/>
      <c r="G16" s="134"/>
      <c r="H16" s="134"/>
      <c r="I16" s="134"/>
      <c r="J16" s="134"/>
      <c r="K16" s="134"/>
      <c r="L16" s="134"/>
      <c r="M16" s="134"/>
      <c r="N16" s="134"/>
      <c r="O16" s="134"/>
      <c r="P16" s="134"/>
      <c r="Q16" s="134"/>
      <c r="R16" s="135"/>
    </row>
    <row r="17" spans="2:18" x14ac:dyDescent="0.2">
      <c r="B17" s="133"/>
      <c r="C17" s="134"/>
      <c r="D17" s="134"/>
      <c r="E17" s="134"/>
      <c r="F17" s="134"/>
      <c r="G17" s="134"/>
      <c r="H17" s="134"/>
      <c r="I17" s="134"/>
      <c r="J17" s="134"/>
      <c r="K17" s="134"/>
      <c r="L17" s="134"/>
      <c r="M17" s="134"/>
      <c r="N17" s="134"/>
      <c r="O17" s="134"/>
      <c r="P17" s="134"/>
      <c r="Q17" s="134"/>
      <c r="R17" s="135"/>
    </row>
    <row r="18" spans="2:18" x14ac:dyDescent="0.2">
      <c r="B18" s="133"/>
      <c r="C18" s="134"/>
      <c r="D18" s="134"/>
      <c r="E18" s="134"/>
      <c r="F18" s="134"/>
      <c r="G18" s="134"/>
      <c r="H18" s="134"/>
      <c r="I18" s="134"/>
      <c r="J18" s="134"/>
      <c r="K18" s="134"/>
      <c r="L18" s="134"/>
      <c r="M18" s="134"/>
      <c r="N18" s="134"/>
      <c r="O18" s="134"/>
      <c r="P18" s="134"/>
      <c r="Q18" s="134"/>
      <c r="R18" s="135"/>
    </row>
    <row r="19" spans="2:18" x14ac:dyDescent="0.2">
      <c r="B19" s="133"/>
      <c r="C19" s="134"/>
      <c r="D19" s="134"/>
      <c r="E19" s="134"/>
      <c r="F19" s="134"/>
      <c r="G19" s="134"/>
      <c r="H19" s="134"/>
      <c r="I19" s="134"/>
      <c r="J19" s="134"/>
      <c r="K19" s="134"/>
      <c r="L19" s="134"/>
      <c r="M19" s="134"/>
      <c r="N19" s="134"/>
      <c r="O19" s="134"/>
      <c r="P19" s="134"/>
      <c r="Q19" s="134"/>
      <c r="R19" s="135"/>
    </row>
    <row r="20" spans="2:18" x14ac:dyDescent="0.2">
      <c r="B20" s="133"/>
      <c r="C20" s="134"/>
      <c r="D20" s="134"/>
      <c r="E20" s="134"/>
      <c r="F20" s="134"/>
      <c r="G20" s="134"/>
      <c r="H20" s="134"/>
      <c r="I20" s="134"/>
      <c r="J20" s="134"/>
      <c r="K20" s="134"/>
      <c r="L20" s="134"/>
      <c r="M20" s="134"/>
      <c r="N20" s="134"/>
      <c r="O20" s="134"/>
      <c r="P20" s="134"/>
      <c r="Q20" s="134"/>
      <c r="R20" s="135"/>
    </row>
    <row r="21" spans="2:18" x14ac:dyDescent="0.2">
      <c r="B21" s="133"/>
      <c r="C21" s="134"/>
      <c r="D21" s="134"/>
      <c r="E21" s="134"/>
      <c r="F21" s="134"/>
      <c r="G21" s="134"/>
      <c r="H21" s="134"/>
      <c r="I21" s="134"/>
      <c r="J21" s="134"/>
      <c r="K21" s="134"/>
      <c r="L21" s="134"/>
      <c r="M21" s="134"/>
      <c r="N21" s="134"/>
      <c r="O21" s="134"/>
      <c r="P21" s="134"/>
      <c r="Q21" s="134"/>
      <c r="R21" s="135"/>
    </row>
    <row r="22" spans="2:18" x14ac:dyDescent="0.2">
      <c r="B22" s="133"/>
      <c r="C22" s="134"/>
      <c r="D22" s="134"/>
      <c r="E22" s="134"/>
      <c r="F22" s="134"/>
      <c r="G22" s="134"/>
      <c r="H22" s="134"/>
      <c r="I22" s="134"/>
      <c r="J22" s="134"/>
      <c r="K22" s="134"/>
      <c r="L22" s="134"/>
      <c r="M22" s="134"/>
      <c r="N22" s="134"/>
      <c r="O22" s="134"/>
      <c r="P22" s="134"/>
      <c r="Q22" s="134"/>
      <c r="R22" s="135"/>
    </row>
    <row r="23" spans="2:18" x14ac:dyDescent="0.2">
      <c r="B23" s="133"/>
      <c r="C23" s="134"/>
      <c r="D23" s="134"/>
      <c r="E23" s="134"/>
      <c r="F23" s="134"/>
      <c r="G23" s="134"/>
      <c r="H23" s="134"/>
      <c r="I23" s="134"/>
      <c r="J23" s="134"/>
      <c r="K23" s="134"/>
      <c r="L23" s="134"/>
      <c r="M23" s="134"/>
      <c r="N23" s="134"/>
      <c r="O23" s="134"/>
      <c r="P23" s="134"/>
      <c r="Q23" s="134"/>
      <c r="R23" s="135"/>
    </row>
    <row r="24" spans="2:18" x14ac:dyDescent="0.2">
      <c r="B24" s="133"/>
      <c r="C24" s="134"/>
      <c r="D24" s="134"/>
      <c r="E24" s="134"/>
      <c r="F24" s="134"/>
      <c r="G24" s="134"/>
      <c r="H24" s="134"/>
      <c r="I24" s="134"/>
      <c r="J24" s="134"/>
      <c r="K24" s="134"/>
      <c r="L24" s="134"/>
      <c r="M24" s="134"/>
      <c r="N24" s="134"/>
      <c r="O24" s="134"/>
      <c r="P24" s="134"/>
      <c r="Q24" s="134"/>
      <c r="R24" s="135"/>
    </row>
    <row r="25" spans="2:18" x14ac:dyDescent="0.2">
      <c r="B25" s="133"/>
      <c r="C25" s="134"/>
      <c r="D25" s="134"/>
      <c r="E25" s="134"/>
      <c r="F25" s="134"/>
      <c r="G25" s="134"/>
      <c r="H25" s="134"/>
      <c r="I25" s="134"/>
      <c r="J25" s="134"/>
      <c r="K25" s="134"/>
      <c r="L25" s="134"/>
      <c r="M25" s="134"/>
      <c r="N25" s="134"/>
      <c r="O25" s="134"/>
      <c r="P25" s="134"/>
      <c r="Q25" s="134"/>
      <c r="R25" s="135"/>
    </row>
    <row r="26" spans="2:18" x14ac:dyDescent="0.2">
      <c r="B26" s="133"/>
      <c r="C26" s="134"/>
      <c r="D26" s="134"/>
      <c r="E26" s="134"/>
      <c r="F26" s="134"/>
      <c r="G26" s="134"/>
      <c r="H26" s="134"/>
      <c r="I26" s="134"/>
      <c r="J26" s="134"/>
      <c r="K26" s="134"/>
      <c r="L26" s="134"/>
      <c r="M26" s="134"/>
      <c r="N26" s="134"/>
      <c r="O26" s="134"/>
      <c r="P26" s="134"/>
      <c r="Q26" s="134"/>
      <c r="R26" s="135"/>
    </row>
    <row r="27" spans="2:18" x14ac:dyDescent="0.2">
      <c r="B27" s="133"/>
      <c r="C27" s="134"/>
      <c r="D27" s="134"/>
      <c r="E27" s="134"/>
      <c r="F27" s="134"/>
      <c r="G27" s="134"/>
      <c r="H27" s="134"/>
      <c r="I27" s="134"/>
      <c r="J27" s="134"/>
      <c r="K27" s="134"/>
      <c r="L27" s="134"/>
      <c r="M27" s="134"/>
      <c r="N27" s="134"/>
      <c r="O27" s="134"/>
      <c r="P27" s="134"/>
      <c r="Q27" s="134"/>
      <c r="R27" s="135"/>
    </row>
    <row r="28" spans="2:18" x14ac:dyDescent="0.2">
      <c r="B28" s="133"/>
      <c r="C28" s="134"/>
      <c r="D28" s="134"/>
      <c r="E28" s="134"/>
      <c r="F28" s="134"/>
      <c r="G28" s="134"/>
      <c r="H28" s="134"/>
      <c r="I28" s="134"/>
      <c r="J28" s="134"/>
      <c r="K28" s="134"/>
      <c r="L28" s="134"/>
      <c r="M28" s="134"/>
      <c r="N28" s="134"/>
      <c r="O28" s="134"/>
      <c r="P28" s="134"/>
      <c r="Q28" s="134"/>
      <c r="R28" s="135"/>
    </row>
    <row r="29" spans="2:18" x14ac:dyDescent="0.2">
      <c r="B29" s="133"/>
      <c r="C29" s="134"/>
      <c r="D29" s="134"/>
      <c r="E29" s="134"/>
      <c r="F29" s="134"/>
      <c r="G29" s="134"/>
      <c r="H29" s="134"/>
      <c r="I29" s="134"/>
      <c r="J29" s="134"/>
      <c r="K29" s="134"/>
      <c r="L29" s="134"/>
      <c r="M29" s="134"/>
      <c r="N29" s="134"/>
      <c r="O29" s="134"/>
      <c r="P29" s="134"/>
      <c r="Q29" s="134"/>
      <c r="R29" s="135"/>
    </row>
    <row r="30" spans="2:18" x14ac:dyDescent="0.2">
      <c r="B30" s="133"/>
      <c r="C30" s="134"/>
      <c r="D30" s="134"/>
      <c r="E30" s="134"/>
      <c r="F30" s="134"/>
      <c r="G30" s="134"/>
      <c r="H30" s="134"/>
      <c r="I30" s="134"/>
      <c r="J30" s="134"/>
      <c r="K30" s="134"/>
      <c r="L30" s="134"/>
      <c r="M30" s="134"/>
      <c r="N30" s="134"/>
      <c r="O30" s="134"/>
      <c r="P30" s="134"/>
      <c r="Q30" s="134"/>
      <c r="R30" s="135"/>
    </row>
    <row r="31" spans="2:18" x14ac:dyDescent="0.2">
      <c r="B31" s="133"/>
      <c r="C31" s="134"/>
      <c r="D31" s="134"/>
      <c r="E31" s="134"/>
      <c r="F31" s="134"/>
      <c r="G31" s="134"/>
      <c r="H31" s="134"/>
      <c r="I31" s="134"/>
      <c r="J31" s="134"/>
      <c r="K31" s="134"/>
      <c r="L31" s="134"/>
      <c r="M31" s="134"/>
      <c r="N31" s="134"/>
      <c r="O31" s="134"/>
      <c r="P31" s="134"/>
      <c r="Q31" s="134"/>
      <c r="R31" s="135"/>
    </row>
    <row r="32" spans="2:18" x14ac:dyDescent="0.2">
      <c r="B32" s="133"/>
      <c r="C32" s="134"/>
      <c r="D32" s="134"/>
      <c r="E32" s="134"/>
      <c r="F32" s="134"/>
      <c r="G32" s="134"/>
      <c r="H32" s="134"/>
      <c r="I32" s="134"/>
      <c r="J32" s="134"/>
      <c r="K32" s="134"/>
      <c r="L32" s="134"/>
      <c r="M32" s="134"/>
      <c r="N32" s="134"/>
      <c r="O32" s="134"/>
      <c r="P32" s="134"/>
      <c r="Q32" s="134"/>
      <c r="R32" s="135"/>
    </row>
    <row r="33" spans="2:18" ht="15" thickBot="1" x14ac:dyDescent="0.25">
      <c r="B33" s="136"/>
      <c r="C33" s="137"/>
      <c r="D33" s="137"/>
      <c r="E33" s="137"/>
      <c r="F33" s="137"/>
      <c r="G33" s="137"/>
      <c r="H33" s="137"/>
      <c r="I33" s="137"/>
      <c r="J33" s="137"/>
      <c r="K33" s="137"/>
      <c r="L33" s="137"/>
      <c r="M33" s="137"/>
      <c r="N33" s="137"/>
      <c r="O33" s="137"/>
      <c r="P33" s="137"/>
      <c r="Q33" s="137"/>
      <c r="R33" s="138"/>
    </row>
    <row r="34" spans="2:18" ht="15" thickBot="1" x14ac:dyDescent="0.25"/>
    <row r="35" spans="2:18" ht="15" thickBot="1" x14ac:dyDescent="0.25">
      <c r="B35" s="139" t="s">
        <v>4</v>
      </c>
      <c r="C35" s="140"/>
      <c r="D35" s="140"/>
      <c r="E35" s="140"/>
      <c r="F35" s="140"/>
      <c r="G35" s="140"/>
      <c r="H35" s="140"/>
      <c r="I35" s="140"/>
      <c r="J35" s="140"/>
      <c r="K35" s="140"/>
      <c r="L35" s="140"/>
      <c r="M35" s="140"/>
      <c r="N35" s="140"/>
      <c r="O35" s="140"/>
      <c r="P35" s="140"/>
      <c r="Q35" s="140"/>
      <c r="R35" s="141"/>
    </row>
    <row r="36" spans="2:18" ht="15" x14ac:dyDescent="0.25">
      <c r="B36" s="26" t="s">
        <v>5</v>
      </c>
      <c r="C36" s="27"/>
      <c r="D36" s="27"/>
      <c r="E36" s="27"/>
      <c r="F36" s="28"/>
      <c r="G36" s="18"/>
      <c r="H36" s="18"/>
      <c r="I36" s="18"/>
      <c r="J36" s="18"/>
      <c r="K36" s="18"/>
      <c r="L36" s="18"/>
      <c r="M36" s="18"/>
      <c r="N36" s="18"/>
      <c r="O36" s="18"/>
      <c r="P36" s="18"/>
      <c r="Q36" s="18"/>
      <c r="R36" s="19"/>
    </row>
    <row r="37" spans="2:18" ht="15" x14ac:dyDescent="0.25">
      <c r="B37" s="24"/>
      <c r="C37" s="25" t="s">
        <v>6</v>
      </c>
      <c r="D37" s="17"/>
      <c r="E37" s="17"/>
      <c r="F37" s="25"/>
      <c r="G37" s="20"/>
      <c r="H37" s="20"/>
      <c r="I37" s="20"/>
      <c r="J37" s="20"/>
      <c r="K37" s="20"/>
      <c r="L37" s="20"/>
      <c r="M37" s="20"/>
      <c r="N37" s="20"/>
      <c r="O37" s="20"/>
      <c r="P37" s="20"/>
      <c r="Q37" s="20"/>
      <c r="R37" s="21"/>
    </row>
    <row r="38" spans="2:18" ht="15" x14ac:dyDescent="0.25">
      <c r="B38" s="24"/>
      <c r="C38" s="25" t="s">
        <v>21</v>
      </c>
      <c r="D38" s="17"/>
      <c r="E38" s="17"/>
      <c r="F38" s="25"/>
      <c r="G38" s="20"/>
      <c r="H38" s="20"/>
      <c r="I38" s="20"/>
      <c r="J38" s="20"/>
      <c r="K38" s="20"/>
      <c r="L38" s="20"/>
      <c r="M38" s="20"/>
      <c r="N38" s="20"/>
      <c r="O38" s="20"/>
      <c r="P38" s="20"/>
      <c r="Q38" s="20"/>
      <c r="R38" s="21"/>
    </row>
    <row r="39" spans="2:18" ht="15" x14ac:dyDescent="0.25">
      <c r="B39" s="24"/>
      <c r="C39" s="25" t="s">
        <v>27</v>
      </c>
      <c r="D39" s="17"/>
      <c r="E39" s="17"/>
      <c r="F39" s="25"/>
      <c r="G39" s="20"/>
      <c r="H39" s="20"/>
      <c r="I39" s="20"/>
      <c r="J39" s="20"/>
      <c r="K39" s="20"/>
      <c r="L39" s="20"/>
      <c r="M39" s="20"/>
      <c r="N39" s="20"/>
      <c r="O39" s="20"/>
      <c r="P39" s="20"/>
      <c r="Q39" s="20"/>
      <c r="R39" s="21"/>
    </row>
    <row r="40" spans="2:18" x14ac:dyDescent="0.2">
      <c r="B40" s="24"/>
      <c r="C40" s="25"/>
      <c r="D40" s="25"/>
      <c r="E40" s="25"/>
      <c r="F40" s="25"/>
      <c r="G40" s="20"/>
      <c r="H40" s="20"/>
      <c r="I40" s="20"/>
      <c r="J40" s="20"/>
      <c r="K40" s="20"/>
      <c r="L40" s="20"/>
      <c r="M40" s="20"/>
      <c r="N40" s="20"/>
      <c r="O40" s="20"/>
      <c r="P40" s="20"/>
      <c r="Q40" s="20"/>
      <c r="R40" s="21"/>
    </row>
    <row r="41" spans="2:18" ht="15" x14ac:dyDescent="0.25">
      <c r="B41" s="29"/>
      <c r="C41" s="20"/>
      <c r="D41" s="20"/>
      <c r="E41" s="20"/>
      <c r="F41" s="20"/>
      <c r="G41" s="20"/>
      <c r="H41" s="20"/>
      <c r="I41" s="20"/>
      <c r="J41" s="20"/>
      <c r="K41" s="20"/>
      <c r="L41" s="20"/>
      <c r="M41" s="20"/>
      <c r="N41" s="20"/>
      <c r="O41" s="20"/>
      <c r="P41" s="20"/>
      <c r="Q41" s="20"/>
      <c r="R41" s="21"/>
    </row>
    <row r="42" spans="2:18" ht="15" thickBot="1" x14ac:dyDescent="0.25">
      <c r="B42" s="30" t="s">
        <v>28</v>
      </c>
      <c r="C42" s="22"/>
      <c r="D42" s="22"/>
      <c r="E42" s="22"/>
      <c r="F42" s="22"/>
      <c r="G42" s="22"/>
      <c r="H42" s="22"/>
      <c r="I42" s="22"/>
      <c r="J42" s="22"/>
      <c r="K42" s="22"/>
      <c r="L42" s="22"/>
      <c r="M42" s="22"/>
      <c r="N42" s="22"/>
      <c r="O42" s="22"/>
      <c r="P42" s="22"/>
      <c r="Q42" s="22"/>
      <c r="R42" s="23"/>
    </row>
    <row r="44" spans="2:18" x14ac:dyDescent="0.2">
      <c r="B44" s="142"/>
      <c r="C44" s="142"/>
      <c r="D44" s="142"/>
      <c r="E44" s="142"/>
      <c r="F44" s="142"/>
      <c r="G44" s="142"/>
      <c r="H44" s="142"/>
      <c r="I44" s="142"/>
      <c r="J44" s="142"/>
      <c r="K44" s="142"/>
      <c r="L44" s="142"/>
      <c r="M44" s="142"/>
      <c r="N44" s="142"/>
      <c r="O44" s="142"/>
      <c r="P44" s="142"/>
      <c r="Q44" s="142"/>
      <c r="R44" s="142"/>
    </row>
    <row r="45" spans="2:18" ht="15" x14ac:dyDescent="0.25">
      <c r="B45" s="16"/>
      <c r="C45" s="15"/>
      <c r="D45" s="15"/>
      <c r="E45" s="15"/>
      <c r="F45" s="16"/>
      <c r="G45" s="14"/>
      <c r="H45" s="14"/>
      <c r="I45" s="14"/>
      <c r="J45" s="14"/>
      <c r="K45" s="14"/>
      <c r="L45" s="14"/>
      <c r="M45" s="14"/>
      <c r="N45" s="14"/>
      <c r="O45" s="14"/>
      <c r="P45" s="14"/>
      <c r="Q45" s="14"/>
      <c r="R45" s="14"/>
    </row>
    <row r="46" spans="2:18" ht="15" x14ac:dyDescent="0.25">
      <c r="B46" s="16"/>
      <c r="C46" s="16"/>
      <c r="D46" s="15"/>
      <c r="E46" s="15"/>
      <c r="F46" s="16"/>
      <c r="G46" s="14"/>
      <c r="H46" s="14"/>
      <c r="I46" s="14"/>
      <c r="J46" s="14"/>
      <c r="K46" s="14"/>
      <c r="L46" s="14"/>
      <c r="M46" s="14"/>
      <c r="N46" s="14"/>
      <c r="O46" s="14"/>
      <c r="P46" s="14"/>
      <c r="Q46" s="14"/>
      <c r="R46" s="14"/>
    </row>
    <row r="47" spans="2:18" ht="15" x14ac:dyDescent="0.25">
      <c r="B47" s="16"/>
      <c r="C47" s="16"/>
      <c r="D47" s="15"/>
      <c r="E47" s="15"/>
      <c r="F47" s="16"/>
      <c r="G47" s="14"/>
      <c r="H47" s="14"/>
      <c r="I47" s="14"/>
      <c r="J47" s="14"/>
      <c r="K47" s="14"/>
      <c r="L47" s="14"/>
      <c r="M47" s="14"/>
      <c r="N47" s="14"/>
      <c r="O47" s="14"/>
      <c r="P47" s="14"/>
      <c r="Q47" s="14"/>
      <c r="R47" s="14"/>
    </row>
    <row r="48" spans="2:18" ht="15" x14ac:dyDescent="0.25">
      <c r="B48" s="16"/>
      <c r="C48" s="16"/>
      <c r="D48" s="15"/>
      <c r="E48" s="15"/>
      <c r="F48" s="16"/>
      <c r="G48" s="14"/>
      <c r="H48" s="14"/>
      <c r="I48" s="14"/>
      <c r="J48" s="14"/>
      <c r="K48" s="14"/>
      <c r="L48" s="14"/>
      <c r="M48" s="14"/>
      <c r="N48" s="14"/>
      <c r="O48" s="14"/>
      <c r="P48" s="14"/>
      <c r="Q48" s="14"/>
      <c r="R48" s="14"/>
    </row>
    <row r="49" spans="2:18" x14ac:dyDescent="0.2">
      <c r="B49" s="16"/>
      <c r="C49" s="16"/>
      <c r="D49" s="16"/>
      <c r="E49" s="16"/>
      <c r="F49" s="16"/>
      <c r="G49" s="14"/>
      <c r="H49" s="14"/>
      <c r="I49" s="14"/>
      <c r="J49" s="14"/>
      <c r="K49" s="14"/>
      <c r="L49" s="14"/>
      <c r="M49" s="14"/>
      <c r="N49" s="14"/>
      <c r="O49" s="14"/>
      <c r="P49" s="14"/>
      <c r="Q49" s="14"/>
      <c r="R49" s="14"/>
    </row>
    <row r="50" spans="2:18" ht="15" x14ac:dyDescent="0.25">
      <c r="B50" s="15"/>
      <c r="C50" s="14"/>
      <c r="D50" s="14"/>
      <c r="E50" s="14"/>
      <c r="F50" s="14"/>
      <c r="G50" s="14"/>
      <c r="H50" s="14"/>
      <c r="I50" s="14"/>
      <c r="J50" s="14"/>
      <c r="K50" s="14"/>
      <c r="L50" s="14"/>
      <c r="M50" s="14"/>
      <c r="N50" s="14"/>
      <c r="O50" s="14"/>
      <c r="P50" s="14"/>
      <c r="Q50" s="14"/>
      <c r="R50" s="14"/>
    </row>
    <row r="51" spans="2:18" x14ac:dyDescent="0.2">
      <c r="B51" s="16"/>
      <c r="C51" s="14"/>
      <c r="D51" s="14"/>
      <c r="E51" s="14"/>
      <c r="F51" s="14"/>
      <c r="G51" s="14"/>
      <c r="H51" s="14"/>
      <c r="I51" s="14"/>
      <c r="J51" s="14"/>
      <c r="K51" s="14"/>
      <c r="L51" s="14"/>
      <c r="M51" s="14"/>
      <c r="N51" s="14"/>
      <c r="O51" s="14"/>
      <c r="P51" s="14"/>
      <c r="Q51" s="14"/>
      <c r="R51" s="14"/>
    </row>
  </sheetData>
  <mergeCells count="4">
    <mergeCell ref="B2:R2"/>
    <mergeCell ref="B3:R33"/>
    <mergeCell ref="B35:R35"/>
    <mergeCell ref="B44:R4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6"/>
  <sheetViews>
    <sheetView workbookViewId="0">
      <selection activeCell="D13" sqref="D13"/>
    </sheetView>
  </sheetViews>
  <sheetFormatPr defaultColWidth="9.140625" defaultRowHeight="12.75" x14ac:dyDescent="0.2"/>
  <cols>
    <col min="1" max="1" width="9.140625" style="2"/>
    <col min="2" max="2" width="40.140625" style="2" customWidth="1"/>
    <col min="3" max="3" width="15.7109375" style="2" bestFit="1" customWidth="1"/>
    <col min="4" max="4" width="13.28515625" style="2" bestFit="1" customWidth="1"/>
    <col min="5" max="6" width="10.7109375" style="2" bestFit="1" customWidth="1"/>
    <col min="7" max="7" width="9.140625" style="2"/>
    <col min="8" max="8" width="12.5703125" style="2" bestFit="1" customWidth="1"/>
    <col min="9" max="9" width="9.140625" style="2"/>
    <col min="10" max="10" width="11.42578125" style="2" bestFit="1" customWidth="1"/>
    <col min="11" max="16384" width="9.140625" style="2"/>
  </cols>
  <sheetData>
    <row r="2" spans="1:12" ht="23.25" x14ac:dyDescent="0.2">
      <c r="A2" s="13" t="s">
        <v>20</v>
      </c>
    </row>
    <row r="4" spans="1:12" x14ac:dyDescent="0.2">
      <c r="A4" s="143" t="s">
        <v>368</v>
      </c>
      <c r="B4" s="143"/>
      <c r="C4" s="143"/>
      <c r="D4" s="143"/>
      <c r="E4" s="143"/>
      <c r="F4" s="143"/>
    </row>
    <row r="5" spans="1:12" x14ac:dyDescent="0.2">
      <c r="A5" s="143"/>
      <c r="B5" s="143"/>
      <c r="C5" s="143"/>
      <c r="D5" s="143"/>
      <c r="E5" s="143"/>
      <c r="F5" s="143"/>
    </row>
    <row r="7" spans="1:12" x14ac:dyDescent="0.2">
      <c r="A7" s="2" t="s">
        <v>7</v>
      </c>
    </row>
    <row r="9" spans="1:12" x14ac:dyDescent="0.2">
      <c r="D9" s="3"/>
      <c r="E9" s="4"/>
      <c r="F9" s="3"/>
    </row>
    <row r="10" spans="1:12" x14ac:dyDescent="0.2">
      <c r="A10" s="2" t="s">
        <v>361</v>
      </c>
      <c r="F10" s="7"/>
      <c r="G10" s="3"/>
      <c r="H10" s="6"/>
    </row>
    <row r="11" spans="1:12" ht="30.75" customHeight="1" x14ac:dyDescent="0.2">
      <c r="B11" s="117"/>
      <c r="C11" s="120" t="s">
        <v>366</v>
      </c>
      <c r="D11" s="118" t="s">
        <v>19</v>
      </c>
      <c r="E11" s="118" t="s">
        <v>18</v>
      </c>
      <c r="F11" s="7"/>
      <c r="G11" s="7"/>
      <c r="H11" s="7"/>
      <c r="I11" s="7"/>
      <c r="J11" s="7"/>
    </row>
    <row r="12" spans="1:12" ht="15.75" customHeight="1" x14ac:dyDescent="0.2">
      <c r="B12" s="121" t="s">
        <v>364</v>
      </c>
      <c r="C12" s="123">
        <f>'Bilag A'!C10/265</f>
        <v>88211.320754716988</v>
      </c>
      <c r="D12" s="122">
        <f>'Bilag A'!H151</f>
        <v>0</v>
      </c>
      <c r="E12" s="119">
        <f t="shared" ref="E12:E14" si="0">(D12-C12)/C12</f>
        <v>-1</v>
      </c>
      <c r="F12" s="7"/>
      <c r="G12" s="7"/>
      <c r="H12" s="7"/>
      <c r="I12" s="7"/>
      <c r="J12" s="7"/>
      <c r="K12" s="7"/>
    </row>
    <row r="13" spans="1:12" x14ac:dyDescent="0.2">
      <c r="B13" s="121" t="s">
        <v>175</v>
      </c>
      <c r="C13" s="123">
        <f>'Bilag A'!C11/265</f>
        <v>1509.433962264151</v>
      </c>
      <c r="D13" s="122">
        <f>'Bilag A'!D158+'Bilag A'!D159+'Bilag A'!D160+'Bilag A'!D161</f>
        <v>0</v>
      </c>
      <c r="E13" s="119">
        <f t="shared" si="0"/>
        <v>-1</v>
      </c>
      <c r="F13" s="124"/>
      <c r="G13" s="31"/>
      <c r="H13" s="116"/>
    </row>
    <row r="14" spans="1:12" x14ac:dyDescent="0.2">
      <c r="B14" s="121" t="s">
        <v>176</v>
      </c>
      <c r="C14" s="123">
        <f>'Bilag A'!C12/275</f>
        <v>1454.5454545454545</v>
      </c>
      <c r="D14" s="122">
        <f>'Bilag A'!D166+'Bilag A'!D167+'Bilag A'!D168+'Bilag A'!D169</f>
        <v>0</v>
      </c>
      <c r="E14" s="119">
        <f t="shared" si="0"/>
        <v>-1</v>
      </c>
      <c r="F14" s="124"/>
      <c r="G14" s="31"/>
      <c r="H14" s="116"/>
      <c r="I14" s="116"/>
    </row>
    <row r="15" spans="1:12" ht="25.5" x14ac:dyDescent="0.2">
      <c r="B15" s="121" t="s">
        <v>365</v>
      </c>
      <c r="C15" s="123">
        <f>'Bilag A'!C13/250</f>
        <v>880</v>
      </c>
      <c r="D15" s="122">
        <f>'Bilag A'!D174</f>
        <v>0</v>
      </c>
      <c r="E15" s="119">
        <f t="shared" ref="E15" si="1">(D15-C15)/C15</f>
        <v>-1</v>
      </c>
      <c r="F15" s="124"/>
      <c r="G15" s="31"/>
      <c r="H15" s="116"/>
      <c r="I15" s="116"/>
    </row>
    <row r="16" spans="1:12" x14ac:dyDescent="0.2">
      <c r="F16" s="5"/>
      <c r="G16" s="12"/>
      <c r="H16" s="9"/>
      <c r="I16" s="10"/>
      <c r="J16" s="5"/>
      <c r="K16" s="8"/>
      <c r="L16" s="11"/>
    </row>
  </sheetData>
  <mergeCells count="1">
    <mergeCell ref="A4:F5"/>
  </mergeCells>
  <phoneticPr fontId="3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184"/>
  <sheetViews>
    <sheetView tabSelected="1" topLeftCell="A158" zoomScale="85" zoomScaleNormal="85" zoomScaleSheetLayoutView="85" workbookViewId="0">
      <selection activeCell="B185" sqref="B185"/>
    </sheetView>
  </sheetViews>
  <sheetFormatPr defaultColWidth="9.140625" defaultRowHeight="15.75" x14ac:dyDescent="0.25"/>
  <cols>
    <col min="1" max="1" width="23.7109375" style="33" customWidth="1"/>
    <col min="2" max="2" width="36.85546875" style="33" customWidth="1"/>
    <col min="3" max="3" width="29.7109375" style="33" customWidth="1"/>
    <col min="4" max="4" width="14" style="33" customWidth="1"/>
    <col min="5" max="5" width="12.85546875" style="34" customWidth="1"/>
    <col min="6" max="6" width="11.7109375" style="35" customWidth="1"/>
    <col min="7" max="7" width="8.140625" style="36" customWidth="1"/>
    <col min="8" max="8" width="16.42578125" style="37" customWidth="1"/>
    <col min="9" max="9" width="43.140625" style="33" customWidth="1"/>
    <col min="10" max="10" width="26" style="38" customWidth="1"/>
    <col min="11" max="11" width="12.5703125" style="38" customWidth="1"/>
    <col min="12" max="12" width="38" style="33" customWidth="1"/>
    <col min="13" max="16384" width="9.140625" style="33"/>
  </cols>
  <sheetData>
    <row r="2" spans="1:12" x14ac:dyDescent="0.25">
      <c r="A2" s="32" t="s">
        <v>25</v>
      </c>
    </row>
    <row r="3" spans="1:12" ht="14.25" customHeight="1" x14ac:dyDescent="0.25"/>
    <row r="5" spans="1:12" ht="30" customHeight="1" x14ac:dyDescent="0.25">
      <c r="A5" s="39" t="s">
        <v>2</v>
      </c>
      <c r="E5" s="40" t="s">
        <v>29</v>
      </c>
      <c r="F5" s="145"/>
      <c r="G5" s="146"/>
      <c r="H5" s="146"/>
      <c r="I5" s="147"/>
    </row>
    <row r="6" spans="1:12" ht="30" customHeight="1" x14ac:dyDescent="0.25">
      <c r="A6" s="41" t="s">
        <v>24</v>
      </c>
      <c r="B6" s="42"/>
      <c r="C6" s="42"/>
      <c r="D6" s="42"/>
      <c r="E6" s="40" t="s">
        <v>30</v>
      </c>
      <c r="F6" s="148"/>
      <c r="G6" s="149"/>
      <c r="H6" s="149"/>
      <c r="I6" s="150"/>
      <c r="J6" s="44"/>
      <c r="K6" s="44"/>
      <c r="L6" s="45"/>
    </row>
    <row r="7" spans="1:12" ht="30" customHeight="1" x14ac:dyDescent="0.25">
      <c r="A7" s="144" t="s">
        <v>360</v>
      </c>
      <c r="B7" s="144"/>
      <c r="C7" s="42"/>
      <c r="D7" s="42"/>
      <c r="E7" s="46"/>
      <c r="F7" s="47"/>
      <c r="G7" s="46"/>
      <c r="H7" s="43"/>
      <c r="J7" s="48"/>
      <c r="K7" s="48"/>
      <c r="L7" s="49"/>
    </row>
    <row r="8" spans="1:12" ht="26.25" customHeight="1" x14ac:dyDescent="0.25">
      <c r="A8" s="42"/>
      <c r="B8" s="42"/>
      <c r="C8" s="42"/>
      <c r="D8" s="42"/>
      <c r="E8" s="48"/>
      <c r="F8" s="50"/>
      <c r="G8" s="48"/>
      <c r="H8" s="43"/>
      <c r="J8" s="48"/>
      <c r="K8" s="48"/>
      <c r="L8" s="49"/>
    </row>
    <row r="9" spans="1:12" ht="57.4" customHeight="1" x14ac:dyDescent="0.25">
      <c r="A9" s="51"/>
      <c r="B9" s="51"/>
      <c r="C9" s="51" t="s">
        <v>1</v>
      </c>
      <c r="D9" s="34"/>
      <c r="E9" s="48"/>
      <c r="F9" s="50"/>
      <c r="G9" s="48"/>
      <c r="H9" s="43"/>
      <c r="J9" s="48"/>
      <c r="K9" s="48"/>
      <c r="L9" s="49"/>
    </row>
    <row r="10" spans="1:12" ht="30" customHeight="1" x14ac:dyDescent="0.25">
      <c r="A10" s="52" t="s">
        <v>31</v>
      </c>
      <c r="B10" s="53" t="s">
        <v>32</v>
      </c>
      <c r="C10" s="54">
        <v>23376000</v>
      </c>
      <c r="D10" s="34"/>
      <c r="E10" s="55"/>
      <c r="F10" s="50"/>
      <c r="G10" s="48"/>
      <c r="H10" s="43"/>
      <c r="J10" s="48"/>
      <c r="K10" s="48"/>
      <c r="L10" s="49"/>
    </row>
    <row r="11" spans="1:12" ht="30" customHeight="1" x14ac:dyDescent="0.25">
      <c r="A11" s="52" t="s">
        <v>172</v>
      </c>
      <c r="B11" s="53" t="s">
        <v>22</v>
      </c>
      <c r="C11" s="56">
        <v>400000</v>
      </c>
      <c r="D11" s="34"/>
      <c r="E11" s="55"/>
      <c r="F11" s="50"/>
      <c r="G11" s="48"/>
      <c r="H11" s="43"/>
      <c r="J11" s="48"/>
      <c r="K11" s="48"/>
      <c r="L11" s="49"/>
    </row>
    <row r="12" spans="1:12" ht="30" customHeight="1" x14ac:dyDescent="0.25">
      <c r="A12" s="52" t="s">
        <v>173</v>
      </c>
      <c r="B12" s="53" t="s">
        <v>23</v>
      </c>
      <c r="C12" s="56">
        <v>400000</v>
      </c>
      <c r="D12" s="34"/>
      <c r="E12" s="48"/>
      <c r="F12" s="50"/>
      <c r="G12" s="48"/>
      <c r="H12" s="43"/>
      <c r="J12" s="48"/>
      <c r="K12" s="48"/>
      <c r="L12" s="49"/>
    </row>
    <row r="13" spans="1:12" ht="30" customHeight="1" x14ac:dyDescent="0.25">
      <c r="A13" s="52" t="s">
        <v>0</v>
      </c>
      <c r="B13" s="53" t="s">
        <v>363</v>
      </c>
      <c r="C13" s="56">
        <v>220000</v>
      </c>
      <c r="D13" s="34"/>
      <c r="E13" s="48"/>
      <c r="F13" s="50"/>
      <c r="G13" s="48"/>
      <c r="H13" s="43"/>
      <c r="J13" s="48"/>
      <c r="K13" s="48"/>
      <c r="L13" s="49"/>
    </row>
    <row r="14" spans="1:12" ht="30" customHeight="1" x14ac:dyDescent="0.25">
      <c r="A14" s="52" t="s">
        <v>362</v>
      </c>
      <c r="B14" s="53" t="s">
        <v>174</v>
      </c>
      <c r="C14" s="56"/>
      <c r="D14" s="34"/>
      <c r="E14" s="48"/>
      <c r="F14" s="50"/>
      <c r="G14" s="48"/>
      <c r="H14" s="43"/>
      <c r="J14" s="48"/>
      <c r="K14" s="48"/>
      <c r="L14" s="49"/>
    </row>
    <row r="15" spans="1:12" ht="30" customHeight="1" x14ac:dyDescent="0.25">
      <c r="C15" s="125"/>
      <c r="D15" s="34"/>
      <c r="E15" s="48"/>
      <c r="F15" s="50"/>
      <c r="G15" s="48"/>
      <c r="H15" s="43"/>
      <c r="J15" s="48"/>
      <c r="K15" s="48"/>
      <c r="L15" s="49"/>
    </row>
    <row r="16" spans="1:12" ht="33" customHeight="1" x14ac:dyDescent="0.25">
      <c r="E16" s="48"/>
      <c r="F16" s="50"/>
      <c r="G16" s="48"/>
      <c r="H16" s="43"/>
      <c r="J16" s="48"/>
      <c r="K16" s="48"/>
      <c r="L16" s="49"/>
    </row>
    <row r="17" spans="1:12" x14ac:dyDescent="0.25">
      <c r="D17" s="57"/>
      <c r="E17" s="48"/>
      <c r="F17" s="50"/>
      <c r="G17" s="48"/>
      <c r="H17" s="43"/>
      <c r="J17" s="48"/>
      <c r="K17" s="48"/>
      <c r="L17" s="49"/>
    </row>
    <row r="19" spans="1:12" x14ac:dyDescent="0.25">
      <c r="A19" s="39" t="s">
        <v>154</v>
      </c>
    </row>
    <row r="20" spans="1:12" s="63" customFormat="1" ht="94.5" customHeight="1" x14ac:dyDescent="0.25">
      <c r="A20" s="58" t="s">
        <v>8</v>
      </c>
      <c r="B20" s="58" t="s">
        <v>9</v>
      </c>
      <c r="C20" s="58" t="s">
        <v>10</v>
      </c>
      <c r="D20" s="58" t="s">
        <v>33</v>
      </c>
      <c r="E20" s="58" t="s">
        <v>17</v>
      </c>
      <c r="F20" s="59" t="s">
        <v>152</v>
      </c>
      <c r="G20" s="60" t="s">
        <v>26</v>
      </c>
      <c r="H20" s="61" t="s">
        <v>12</v>
      </c>
      <c r="I20" s="58" t="s">
        <v>153</v>
      </c>
      <c r="J20" s="58" t="s">
        <v>211</v>
      </c>
      <c r="K20" s="58" t="s">
        <v>212</v>
      </c>
      <c r="L20" s="62" t="s">
        <v>213</v>
      </c>
    </row>
    <row r="21" spans="1:12" x14ac:dyDescent="0.25">
      <c r="A21" s="64">
        <v>1</v>
      </c>
      <c r="B21" s="65" t="s">
        <v>326</v>
      </c>
      <c r="C21" s="51" t="s">
        <v>34</v>
      </c>
      <c r="D21" s="64">
        <v>2950</v>
      </c>
      <c r="E21" s="65" t="s">
        <v>35</v>
      </c>
      <c r="F21" s="66">
        <v>250</v>
      </c>
      <c r="G21" s="64"/>
      <c r="H21" s="67"/>
      <c r="I21" s="68" t="s">
        <v>342</v>
      </c>
      <c r="J21" s="65" t="s">
        <v>214</v>
      </c>
      <c r="K21" s="64">
        <v>46111580</v>
      </c>
      <c r="L21" s="69" t="s">
        <v>215</v>
      </c>
    </row>
    <row r="22" spans="1:12" x14ac:dyDescent="0.25">
      <c r="A22" s="64">
        <v>2</v>
      </c>
      <c r="B22" s="65" t="s">
        <v>179</v>
      </c>
      <c r="C22" s="51" t="s">
        <v>36</v>
      </c>
      <c r="D22" s="64">
        <v>2850</v>
      </c>
      <c r="E22" s="65" t="s">
        <v>37</v>
      </c>
      <c r="F22" s="66">
        <v>250</v>
      </c>
      <c r="G22" s="64"/>
      <c r="H22" s="67"/>
      <c r="I22" s="68" t="s">
        <v>342</v>
      </c>
      <c r="J22" s="65" t="s">
        <v>216</v>
      </c>
      <c r="K22" s="64">
        <v>72682894</v>
      </c>
      <c r="L22" s="69" t="s">
        <v>217</v>
      </c>
    </row>
    <row r="23" spans="1:12" x14ac:dyDescent="0.25">
      <c r="A23" s="64">
        <v>3</v>
      </c>
      <c r="B23" s="65" t="s">
        <v>38</v>
      </c>
      <c r="C23" s="51" t="s">
        <v>39</v>
      </c>
      <c r="D23" s="64">
        <v>2840</v>
      </c>
      <c r="E23" s="65" t="s">
        <v>40</v>
      </c>
      <c r="F23" s="66">
        <v>52</v>
      </c>
      <c r="G23" s="64"/>
      <c r="H23" s="67"/>
      <c r="I23" s="68" t="s">
        <v>340</v>
      </c>
      <c r="J23" s="65" t="s">
        <v>218</v>
      </c>
      <c r="K23" s="70">
        <v>46113727</v>
      </c>
      <c r="L23" s="69" t="s">
        <v>219</v>
      </c>
    </row>
    <row r="24" spans="1:12" x14ac:dyDescent="0.25">
      <c r="A24" s="64">
        <v>4</v>
      </c>
      <c r="B24" s="65" t="s">
        <v>180</v>
      </c>
      <c r="C24" s="51" t="s">
        <v>41</v>
      </c>
      <c r="D24" s="64">
        <v>3460</v>
      </c>
      <c r="E24" s="65" t="s">
        <v>42</v>
      </c>
      <c r="F24" s="66">
        <v>247</v>
      </c>
      <c r="G24" s="64"/>
      <c r="H24" s="67"/>
      <c r="I24" s="68" t="s">
        <v>345</v>
      </c>
      <c r="J24" s="65" t="s">
        <v>220</v>
      </c>
      <c r="K24" s="64">
        <v>72683561</v>
      </c>
      <c r="L24" s="69" t="s">
        <v>221</v>
      </c>
    </row>
    <row r="25" spans="1:12" x14ac:dyDescent="0.25">
      <c r="A25" s="64">
        <v>5</v>
      </c>
      <c r="B25" s="65" t="s">
        <v>181</v>
      </c>
      <c r="C25" s="51" t="s">
        <v>43</v>
      </c>
      <c r="D25" s="64">
        <v>2950</v>
      </c>
      <c r="E25" s="65" t="s">
        <v>35</v>
      </c>
      <c r="F25" s="66">
        <v>247</v>
      </c>
      <c r="G25" s="64"/>
      <c r="H25" s="67"/>
      <c r="I25" s="68" t="s">
        <v>345</v>
      </c>
      <c r="J25" s="65" t="s">
        <v>222</v>
      </c>
      <c r="K25" s="64">
        <v>72683998</v>
      </c>
      <c r="L25" s="69" t="s">
        <v>223</v>
      </c>
    </row>
    <row r="26" spans="1:12" x14ac:dyDescent="0.25">
      <c r="A26" s="64">
        <v>6</v>
      </c>
      <c r="B26" s="65" t="s">
        <v>182</v>
      </c>
      <c r="C26" s="51" t="s">
        <v>44</v>
      </c>
      <c r="D26" s="64">
        <v>2840</v>
      </c>
      <c r="E26" s="65" t="s">
        <v>40</v>
      </c>
      <c r="F26" s="66">
        <v>247</v>
      </c>
      <c r="G26" s="64"/>
      <c r="H26" s="67"/>
      <c r="I26" s="68" t="s">
        <v>345</v>
      </c>
      <c r="J26" s="65" t="s">
        <v>224</v>
      </c>
      <c r="K26" s="64">
        <v>72684525</v>
      </c>
      <c r="L26" s="69" t="s">
        <v>225</v>
      </c>
    </row>
    <row r="27" spans="1:12" x14ac:dyDescent="0.25">
      <c r="A27" s="64">
        <v>7</v>
      </c>
      <c r="B27" s="65" t="s">
        <v>45</v>
      </c>
      <c r="C27" s="51" t="s">
        <v>46</v>
      </c>
      <c r="D27" s="64">
        <v>2850</v>
      </c>
      <c r="E27" s="65" t="s">
        <v>37</v>
      </c>
      <c r="F27" s="66">
        <v>247</v>
      </c>
      <c r="G27" s="64"/>
      <c r="H27" s="67"/>
      <c r="I27" s="68" t="s">
        <v>345</v>
      </c>
      <c r="J27" s="65" t="s">
        <v>226</v>
      </c>
      <c r="K27" s="64">
        <v>72683610</v>
      </c>
      <c r="L27" s="69" t="s">
        <v>227</v>
      </c>
    </row>
    <row r="28" spans="1:12" x14ac:dyDescent="0.25">
      <c r="A28" s="64">
        <v>8</v>
      </c>
      <c r="B28" s="65" t="s">
        <v>47</v>
      </c>
      <c r="C28" s="51" t="s">
        <v>48</v>
      </c>
      <c r="D28" s="64">
        <v>2950</v>
      </c>
      <c r="E28" s="65" t="s">
        <v>35</v>
      </c>
      <c r="F28" s="66">
        <v>247</v>
      </c>
      <c r="G28" s="64"/>
      <c r="H28" s="67"/>
      <c r="I28" s="68" t="s">
        <v>345</v>
      </c>
      <c r="J28" s="65" t="s">
        <v>228</v>
      </c>
      <c r="K28" s="64">
        <v>72684491</v>
      </c>
      <c r="L28" s="69" t="s">
        <v>229</v>
      </c>
    </row>
    <row r="29" spans="1:12" x14ac:dyDescent="0.25">
      <c r="A29" s="64">
        <v>9</v>
      </c>
      <c r="B29" s="65" t="s">
        <v>183</v>
      </c>
      <c r="C29" s="51" t="s">
        <v>49</v>
      </c>
      <c r="D29" s="64">
        <v>2950</v>
      </c>
      <c r="E29" s="65" t="s">
        <v>35</v>
      </c>
      <c r="F29" s="66">
        <v>247</v>
      </c>
      <c r="G29" s="64"/>
      <c r="H29" s="67"/>
      <c r="I29" s="68" t="s">
        <v>345</v>
      </c>
      <c r="J29" s="65" t="s">
        <v>230</v>
      </c>
      <c r="K29" s="64">
        <v>72684795</v>
      </c>
      <c r="L29" s="69" t="s">
        <v>231</v>
      </c>
    </row>
    <row r="30" spans="1:12" x14ac:dyDescent="0.25">
      <c r="A30" s="64">
        <v>10</v>
      </c>
      <c r="B30" s="65" t="s">
        <v>184</v>
      </c>
      <c r="C30" s="51" t="s">
        <v>50</v>
      </c>
      <c r="D30" s="64">
        <v>2840</v>
      </c>
      <c r="E30" s="65" t="s">
        <v>40</v>
      </c>
      <c r="F30" s="66">
        <v>247</v>
      </c>
      <c r="G30" s="64"/>
      <c r="H30" s="67"/>
      <c r="I30" s="68" t="s">
        <v>345</v>
      </c>
      <c r="J30" s="65" t="s">
        <v>232</v>
      </c>
      <c r="K30" s="64">
        <v>46113981</v>
      </c>
      <c r="L30" s="69" t="s">
        <v>233</v>
      </c>
    </row>
    <row r="31" spans="1:12" x14ac:dyDescent="0.25">
      <c r="A31" s="64">
        <v>11</v>
      </c>
      <c r="B31" s="65" t="s">
        <v>51</v>
      </c>
      <c r="C31" s="51" t="s">
        <v>52</v>
      </c>
      <c r="D31" s="64">
        <v>3460</v>
      </c>
      <c r="E31" s="65" t="s">
        <v>42</v>
      </c>
      <c r="F31" s="66">
        <v>247</v>
      </c>
      <c r="G31" s="64"/>
      <c r="H31" s="67"/>
      <c r="I31" s="68" t="s">
        <v>345</v>
      </c>
      <c r="J31" s="65" t="s">
        <v>234</v>
      </c>
      <c r="K31" s="64">
        <v>72684909</v>
      </c>
      <c r="L31" s="69" t="s">
        <v>235</v>
      </c>
    </row>
    <row r="32" spans="1:12" x14ac:dyDescent="0.25">
      <c r="A32" s="64">
        <v>12</v>
      </c>
      <c r="B32" s="65" t="s">
        <v>185</v>
      </c>
      <c r="C32" s="51" t="s">
        <v>53</v>
      </c>
      <c r="D32" s="64">
        <v>2840</v>
      </c>
      <c r="E32" s="65" t="s">
        <v>40</v>
      </c>
      <c r="F32" s="66">
        <v>247</v>
      </c>
      <c r="G32" s="64"/>
      <c r="H32" s="67"/>
      <c r="I32" s="68" t="s">
        <v>345</v>
      </c>
      <c r="J32" s="65" t="s">
        <v>236</v>
      </c>
      <c r="K32" s="64">
        <v>72684291</v>
      </c>
      <c r="L32" s="69" t="s">
        <v>237</v>
      </c>
    </row>
    <row r="33" spans="1:12" x14ac:dyDescent="0.25">
      <c r="A33" s="64">
        <v>13</v>
      </c>
      <c r="B33" s="65" t="s">
        <v>186</v>
      </c>
      <c r="C33" s="51" t="s">
        <v>54</v>
      </c>
      <c r="D33" s="64">
        <v>2840</v>
      </c>
      <c r="E33" s="65" t="s">
        <v>40</v>
      </c>
      <c r="F33" s="66">
        <v>247</v>
      </c>
      <c r="G33" s="64" t="s">
        <v>151</v>
      </c>
      <c r="H33" s="67"/>
      <c r="I33" s="68" t="s">
        <v>345</v>
      </c>
      <c r="J33" s="65" t="s">
        <v>238</v>
      </c>
      <c r="K33" s="64">
        <v>45423358</v>
      </c>
      <c r="L33" s="126" t="s">
        <v>239</v>
      </c>
    </row>
    <row r="34" spans="1:12" x14ac:dyDescent="0.25">
      <c r="A34" s="64">
        <v>14</v>
      </c>
      <c r="B34" s="65" t="s">
        <v>187</v>
      </c>
      <c r="C34" s="51" t="s">
        <v>55</v>
      </c>
      <c r="D34" s="64">
        <v>2830</v>
      </c>
      <c r="E34" s="65" t="s">
        <v>56</v>
      </c>
      <c r="F34" s="66">
        <v>247</v>
      </c>
      <c r="G34" s="64"/>
      <c r="H34" s="67"/>
      <c r="I34" s="68" t="s">
        <v>345</v>
      </c>
      <c r="J34" s="65" t="s">
        <v>240</v>
      </c>
      <c r="K34" s="64">
        <v>72683576</v>
      </c>
      <c r="L34" s="69" t="s">
        <v>241</v>
      </c>
    </row>
    <row r="35" spans="1:12" x14ac:dyDescent="0.25">
      <c r="A35" s="64">
        <v>15</v>
      </c>
      <c r="B35" s="65" t="s">
        <v>188</v>
      </c>
      <c r="C35" s="51" t="s">
        <v>98</v>
      </c>
      <c r="D35" s="64">
        <v>2850</v>
      </c>
      <c r="E35" s="65" t="s">
        <v>57</v>
      </c>
      <c r="F35" s="66">
        <v>247</v>
      </c>
      <c r="G35" s="64" t="s">
        <v>151</v>
      </c>
      <c r="H35" s="67"/>
      <c r="I35" s="68" t="s">
        <v>345</v>
      </c>
      <c r="J35" s="65" t="s">
        <v>242</v>
      </c>
      <c r="K35" s="64">
        <v>60595639</v>
      </c>
      <c r="L35" s="126" t="s">
        <v>243</v>
      </c>
    </row>
    <row r="36" spans="1:12" x14ac:dyDescent="0.25">
      <c r="A36" s="64">
        <v>16</v>
      </c>
      <c r="B36" s="65" t="s">
        <v>189</v>
      </c>
      <c r="C36" s="51" t="s">
        <v>58</v>
      </c>
      <c r="D36" s="64">
        <v>2840</v>
      </c>
      <c r="E36" s="65" t="s">
        <v>40</v>
      </c>
      <c r="F36" s="66">
        <v>247</v>
      </c>
      <c r="G36" s="64"/>
      <c r="H36" s="67"/>
      <c r="I36" s="68" t="s">
        <v>345</v>
      </c>
      <c r="J36" s="65" t="s">
        <v>244</v>
      </c>
      <c r="K36" s="64">
        <v>45420763</v>
      </c>
      <c r="L36" s="69" t="s">
        <v>245</v>
      </c>
    </row>
    <row r="37" spans="1:12" x14ac:dyDescent="0.25">
      <c r="A37" s="64">
        <v>17</v>
      </c>
      <c r="B37" s="65" t="s">
        <v>190</v>
      </c>
      <c r="C37" s="51" t="s">
        <v>59</v>
      </c>
      <c r="D37" s="64">
        <v>2840</v>
      </c>
      <c r="E37" s="65" t="s">
        <v>40</v>
      </c>
      <c r="F37" s="66">
        <v>247</v>
      </c>
      <c r="G37" s="64"/>
      <c r="H37" s="67"/>
      <c r="I37" s="68" t="s">
        <v>345</v>
      </c>
      <c r="J37" s="65" t="s">
        <v>246</v>
      </c>
      <c r="K37" s="64">
        <v>46114345</v>
      </c>
      <c r="L37" s="69" t="s">
        <v>247</v>
      </c>
    </row>
    <row r="38" spans="1:12" x14ac:dyDescent="0.25">
      <c r="A38" s="64">
        <v>18</v>
      </c>
      <c r="B38" s="65" t="s">
        <v>60</v>
      </c>
      <c r="C38" s="51" t="s">
        <v>61</v>
      </c>
      <c r="D38" s="64">
        <v>2840</v>
      </c>
      <c r="E38" s="65" t="s">
        <v>40</v>
      </c>
      <c r="F38" s="66">
        <v>247</v>
      </c>
      <c r="G38" s="64"/>
      <c r="H38" s="67"/>
      <c r="I38" s="68" t="s">
        <v>345</v>
      </c>
      <c r="J38" s="65" t="s">
        <v>248</v>
      </c>
      <c r="K38" s="64">
        <v>72684271</v>
      </c>
      <c r="L38" s="69" t="s">
        <v>249</v>
      </c>
    </row>
    <row r="39" spans="1:12" x14ac:dyDescent="0.25">
      <c r="A39" s="64">
        <v>19</v>
      </c>
      <c r="B39" s="65" t="s">
        <v>191</v>
      </c>
      <c r="C39" s="51" t="s">
        <v>62</v>
      </c>
      <c r="D39" s="64">
        <v>2850</v>
      </c>
      <c r="E39" s="65" t="s">
        <v>37</v>
      </c>
      <c r="F39" s="66">
        <v>247</v>
      </c>
      <c r="G39" s="64" t="s">
        <v>151</v>
      </c>
      <c r="H39" s="67"/>
      <c r="I39" s="68" t="s">
        <v>345</v>
      </c>
      <c r="J39" s="65" t="s">
        <v>250</v>
      </c>
      <c r="K39" s="64">
        <v>72685041</v>
      </c>
      <c r="L39" s="126" t="s">
        <v>251</v>
      </c>
    </row>
    <row r="40" spans="1:12" x14ac:dyDescent="0.25">
      <c r="A40" s="64">
        <v>20</v>
      </c>
      <c r="B40" s="65" t="s">
        <v>63</v>
      </c>
      <c r="C40" s="51" t="s">
        <v>64</v>
      </c>
      <c r="D40" s="64">
        <v>2840</v>
      </c>
      <c r="E40" s="65" t="s">
        <v>40</v>
      </c>
      <c r="F40" s="66">
        <v>247</v>
      </c>
      <c r="G40" s="64"/>
      <c r="H40" s="67"/>
      <c r="I40" s="68" t="s">
        <v>345</v>
      </c>
      <c r="J40" s="65" t="s">
        <v>252</v>
      </c>
      <c r="K40" s="64">
        <v>72684391</v>
      </c>
      <c r="L40" s="69" t="s">
        <v>253</v>
      </c>
    </row>
    <row r="41" spans="1:12" x14ac:dyDescent="0.25">
      <c r="A41" s="64">
        <v>21</v>
      </c>
      <c r="B41" s="65" t="s">
        <v>192</v>
      </c>
      <c r="C41" s="51" t="s">
        <v>65</v>
      </c>
      <c r="D41" s="64">
        <v>2840</v>
      </c>
      <c r="E41" s="65" t="s">
        <v>40</v>
      </c>
      <c r="F41" s="66">
        <v>247</v>
      </c>
      <c r="G41" s="64"/>
      <c r="H41" s="67"/>
      <c r="I41" s="68" t="s">
        <v>345</v>
      </c>
      <c r="J41" s="65" t="s">
        <v>226</v>
      </c>
      <c r="K41" s="64">
        <v>72683945</v>
      </c>
      <c r="L41" s="69" t="s">
        <v>254</v>
      </c>
    </row>
    <row r="42" spans="1:12" x14ac:dyDescent="0.25">
      <c r="A42" s="64">
        <v>22</v>
      </c>
      <c r="B42" s="65" t="s">
        <v>193</v>
      </c>
      <c r="C42" s="51" t="s">
        <v>66</v>
      </c>
      <c r="D42" s="64">
        <v>2840</v>
      </c>
      <c r="E42" s="65" t="s">
        <v>40</v>
      </c>
      <c r="F42" s="66">
        <v>247</v>
      </c>
      <c r="G42" s="64"/>
      <c r="H42" s="67"/>
      <c r="I42" s="68" t="s">
        <v>345</v>
      </c>
      <c r="J42" s="65" t="s">
        <v>255</v>
      </c>
      <c r="K42" s="64">
        <v>72683625</v>
      </c>
      <c r="L42" s="69" t="s">
        <v>256</v>
      </c>
    </row>
    <row r="43" spans="1:12" x14ac:dyDescent="0.25">
      <c r="A43" s="64">
        <v>23</v>
      </c>
      <c r="B43" s="65" t="s">
        <v>194</v>
      </c>
      <c r="C43" s="51" t="s">
        <v>67</v>
      </c>
      <c r="D43" s="64">
        <v>2950</v>
      </c>
      <c r="E43" s="65" t="s">
        <v>35</v>
      </c>
      <c r="F43" s="66">
        <v>247</v>
      </c>
      <c r="G43" s="64"/>
      <c r="H43" s="67"/>
      <c r="I43" s="68" t="s">
        <v>345</v>
      </c>
      <c r="J43" s="65" t="s">
        <v>257</v>
      </c>
      <c r="K43" s="64">
        <v>72684365</v>
      </c>
      <c r="L43" s="69" t="s">
        <v>258</v>
      </c>
    </row>
    <row r="44" spans="1:12" x14ac:dyDescent="0.25">
      <c r="A44" s="64">
        <v>24</v>
      </c>
      <c r="B44" s="65" t="s">
        <v>195</v>
      </c>
      <c r="C44" s="51" t="s">
        <v>68</v>
      </c>
      <c r="D44" s="64">
        <v>2850</v>
      </c>
      <c r="E44" s="65" t="s">
        <v>37</v>
      </c>
      <c r="F44" s="66">
        <v>247</v>
      </c>
      <c r="G44" s="64"/>
      <c r="H44" s="67"/>
      <c r="I44" s="68" t="s">
        <v>345</v>
      </c>
      <c r="J44" s="65" t="s">
        <v>259</v>
      </c>
      <c r="K44" s="64">
        <v>72684355</v>
      </c>
      <c r="L44" s="69" t="s">
        <v>260</v>
      </c>
    </row>
    <row r="45" spans="1:12" x14ac:dyDescent="0.25">
      <c r="A45" s="64">
        <v>25</v>
      </c>
      <c r="B45" s="65" t="s">
        <v>196</v>
      </c>
      <c r="C45" s="51" t="s">
        <v>69</v>
      </c>
      <c r="D45" s="64">
        <v>2840</v>
      </c>
      <c r="E45" s="65" t="s">
        <v>40</v>
      </c>
      <c r="F45" s="66">
        <v>247</v>
      </c>
      <c r="G45" s="64"/>
      <c r="H45" s="67"/>
      <c r="I45" s="68" t="s">
        <v>345</v>
      </c>
      <c r="J45" s="65" t="s">
        <v>255</v>
      </c>
      <c r="K45" s="64">
        <v>72683625</v>
      </c>
      <c r="L45" s="69" t="s">
        <v>256</v>
      </c>
    </row>
    <row r="46" spans="1:12" x14ac:dyDescent="0.25">
      <c r="A46" s="64">
        <v>26</v>
      </c>
      <c r="B46" s="65" t="s">
        <v>197</v>
      </c>
      <c r="C46" s="51" t="s">
        <v>70</v>
      </c>
      <c r="D46" s="64">
        <v>2840</v>
      </c>
      <c r="E46" s="65" t="s">
        <v>40</v>
      </c>
      <c r="F46" s="66">
        <v>247</v>
      </c>
      <c r="G46" s="64"/>
      <c r="H46" s="67"/>
      <c r="I46" s="68" t="s">
        <v>345</v>
      </c>
      <c r="J46" s="65" t="s">
        <v>261</v>
      </c>
      <c r="K46" s="64">
        <v>72683511</v>
      </c>
      <c r="L46" s="69" t="s">
        <v>262</v>
      </c>
    </row>
    <row r="47" spans="1:12" x14ac:dyDescent="0.25">
      <c r="A47" s="64">
        <v>27</v>
      </c>
      <c r="B47" s="65" t="s">
        <v>71</v>
      </c>
      <c r="C47" s="51" t="s">
        <v>72</v>
      </c>
      <c r="D47" s="64">
        <v>2850</v>
      </c>
      <c r="E47" s="65" t="s">
        <v>37</v>
      </c>
      <c r="F47" s="66">
        <v>247</v>
      </c>
      <c r="G47" s="64" t="s">
        <v>151</v>
      </c>
      <c r="H47" s="67"/>
      <c r="I47" s="68" t="s">
        <v>345</v>
      </c>
      <c r="J47" s="65" t="s">
        <v>263</v>
      </c>
      <c r="K47" s="64">
        <v>72683631</v>
      </c>
      <c r="L47" s="126" t="s">
        <v>264</v>
      </c>
    </row>
    <row r="48" spans="1:12" x14ac:dyDescent="0.25">
      <c r="A48" s="64">
        <v>28</v>
      </c>
      <c r="B48" s="65" t="s">
        <v>73</v>
      </c>
      <c r="C48" s="51" t="s">
        <v>74</v>
      </c>
      <c r="D48" s="64">
        <v>2840</v>
      </c>
      <c r="E48" s="65" t="s">
        <v>40</v>
      </c>
      <c r="F48" s="66">
        <v>247</v>
      </c>
      <c r="G48" s="64"/>
      <c r="H48" s="67"/>
      <c r="I48" s="68" t="s">
        <v>345</v>
      </c>
      <c r="J48" s="65" t="s">
        <v>265</v>
      </c>
      <c r="K48" s="64">
        <v>72684649</v>
      </c>
      <c r="L48" s="69" t="s">
        <v>266</v>
      </c>
    </row>
    <row r="49" spans="1:12" x14ac:dyDescent="0.25">
      <c r="A49" s="64">
        <v>29</v>
      </c>
      <c r="B49" s="65" t="s">
        <v>198</v>
      </c>
      <c r="C49" s="65" t="s">
        <v>75</v>
      </c>
      <c r="D49" s="64">
        <v>2950</v>
      </c>
      <c r="E49" s="65" t="s">
        <v>35</v>
      </c>
      <c r="F49" s="66">
        <v>247</v>
      </c>
      <c r="G49" s="64"/>
      <c r="H49" s="67"/>
      <c r="I49" s="68" t="s">
        <v>345</v>
      </c>
      <c r="J49" s="65" t="s">
        <v>267</v>
      </c>
      <c r="K49" s="64">
        <v>72684491</v>
      </c>
      <c r="L49" s="69" t="s">
        <v>268</v>
      </c>
    </row>
    <row r="50" spans="1:12" x14ac:dyDescent="0.25">
      <c r="A50" s="64">
        <v>30</v>
      </c>
      <c r="B50" s="65" t="s">
        <v>76</v>
      </c>
      <c r="C50" s="51" t="s">
        <v>77</v>
      </c>
      <c r="D50" s="64">
        <v>2942</v>
      </c>
      <c r="E50" s="65" t="s">
        <v>78</v>
      </c>
      <c r="F50" s="66">
        <v>52</v>
      </c>
      <c r="G50" s="64"/>
      <c r="H50" s="67"/>
      <c r="I50" s="68" t="s">
        <v>346</v>
      </c>
      <c r="J50" s="65" t="s">
        <v>269</v>
      </c>
      <c r="K50" s="64">
        <v>40304930</v>
      </c>
      <c r="L50" s="68" t="s">
        <v>270</v>
      </c>
    </row>
    <row r="51" spans="1:12" x14ac:dyDescent="0.25">
      <c r="A51" s="64">
        <v>31</v>
      </c>
      <c r="B51" s="65" t="s">
        <v>199</v>
      </c>
      <c r="C51" s="51" t="s">
        <v>79</v>
      </c>
      <c r="D51" s="64">
        <v>2950</v>
      </c>
      <c r="E51" s="65" t="s">
        <v>35</v>
      </c>
      <c r="F51" s="66">
        <v>247</v>
      </c>
      <c r="G51" s="64" t="s">
        <v>151</v>
      </c>
      <c r="H51" s="67"/>
      <c r="I51" s="68" t="s">
        <v>345</v>
      </c>
      <c r="J51" s="65" t="s">
        <v>271</v>
      </c>
      <c r="K51" s="64">
        <v>72684360</v>
      </c>
      <c r="L51" s="69" t="s">
        <v>272</v>
      </c>
    </row>
    <row r="52" spans="1:12" x14ac:dyDescent="0.25">
      <c r="A52" s="64">
        <v>32</v>
      </c>
      <c r="B52" s="65" t="s">
        <v>332</v>
      </c>
      <c r="C52" s="51" t="s">
        <v>80</v>
      </c>
      <c r="D52" s="64">
        <v>2850</v>
      </c>
      <c r="E52" s="65" t="s">
        <v>37</v>
      </c>
      <c r="F52" s="66"/>
      <c r="G52" s="64"/>
      <c r="H52" s="67"/>
      <c r="I52" s="68"/>
      <c r="J52" s="65"/>
      <c r="K52" s="64"/>
      <c r="L52" s="69"/>
    </row>
    <row r="53" spans="1:12" x14ac:dyDescent="0.25">
      <c r="A53" s="64"/>
      <c r="B53" s="65" t="s">
        <v>327</v>
      </c>
      <c r="C53" s="51"/>
      <c r="D53" s="64"/>
      <c r="E53" s="65"/>
      <c r="F53" s="66">
        <v>26</v>
      </c>
      <c r="G53" s="64"/>
      <c r="H53" s="67"/>
      <c r="I53" s="68" t="s">
        <v>347</v>
      </c>
      <c r="J53" s="65" t="s">
        <v>273</v>
      </c>
      <c r="K53" s="64">
        <v>72685143</v>
      </c>
      <c r="L53" s="69" t="s">
        <v>274</v>
      </c>
    </row>
    <row r="54" spans="1:12" x14ac:dyDescent="0.25">
      <c r="A54" s="64"/>
      <c r="B54" s="65" t="s">
        <v>336</v>
      </c>
      <c r="C54" s="51"/>
      <c r="D54" s="64"/>
      <c r="E54" s="65"/>
      <c r="F54" s="66"/>
      <c r="G54" s="64"/>
      <c r="H54" s="67"/>
      <c r="I54" s="68" t="s">
        <v>347</v>
      </c>
      <c r="J54" s="65" t="s">
        <v>273</v>
      </c>
      <c r="K54" s="64">
        <v>72685143</v>
      </c>
      <c r="L54" s="69" t="s">
        <v>274</v>
      </c>
    </row>
    <row r="55" spans="1:12" x14ac:dyDescent="0.25">
      <c r="A55" s="64"/>
      <c r="B55" s="65" t="s">
        <v>328</v>
      </c>
      <c r="C55" s="51"/>
      <c r="D55" s="64"/>
      <c r="E55" s="65"/>
      <c r="F55" s="66">
        <v>260</v>
      </c>
      <c r="G55" s="64"/>
      <c r="H55" s="67"/>
      <c r="I55" s="68" t="s">
        <v>347</v>
      </c>
      <c r="J55" s="65" t="s">
        <v>273</v>
      </c>
      <c r="K55" s="64">
        <v>72685143</v>
      </c>
      <c r="L55" s="69" t="s">
        <v>274</v>
      </c>
    </row>
    <row r="56" spans="1:12" x14ac:dyDescent="0.25">
      <c r="A56" s="64">
        <v>33</v>
      </c>
      <c r="B56" s="71" t="s">
        <v>200</v>
      </c>
      <c r="C56" s="72" t="s">
        <v>81</v>
      </c>
      <c r="D56" s="66">
        <v>2950</v>
      </c>
      <c r="E56" s="71" t="s">
        <v>35</v>
      </c>
      <c r="F56" s="66">
        <v>252</v>
      </c>
      <c r="G56" s="64"/>
      <c r="H56" s="67"/>
      <c r="I56" s="68" t="s">
        <v>356</v>
      </c>
      <c r="J56" s="65" t="s">
        <v>275</v>
      </c>
      <c r="K56" s="73">
        <v>72684922</v>
      </c>
      <c r="L56" s="69" t="s">
        <v>276</v>
      </c>
    </row>
    <row r="57" spans="1:12" x14ac:dyDescent="0.25">
      <c r="A57" s="64">
        <v>34</v>
      </c>
      <c r="B57" s="71" t="s">
        <v>82</v>
      </c>
      <c r="C57" s="72" t="s">
        <v>83</v>
      </c>
      <c r="D57" s="66">
        <v>2840</v>
      </c>
      <c r="E57" s="71" t="s">
        <v>40</v>
      </c>
      <c r="F57" s="66">
        <v>252</v>
      </c>
      <c r="G57" s="64"/>
      <c r="H57" s="67"/>
      <c r="I57" s="68" t="s">
        <v>356</v>
      </c>
      <c r="J57" s="65" t="s">
        <v>277</v>
      </c>
      <c r="K57" s="73">
        <v>46114932</v>
      </c>
      <c r="L57" s="69" t="s">
        <v>278</v>
      </c>
    </row>
    <row r="58" spans="1:12" x14ac:dyDescent="0.25">
      <c r="A58" s="64">
        <v>35</v>
      </c>
      <c r="B58" s="71" t="s">
        <v>84</v>
      </c>
      <c r="C58" s="72" t="s">
        <v>85</v>
      </c>
      <c r="D58" s="66">
        <v>2850</v>
      </c>
      <c r="E58" s="71" t="s">
        <v>37</v>
      </c>
      <c r="F58" s="66">
        <v>252</v>
      </c>
      <c r="G58" s="64"/>
      <c r="H58" s="67"/>
      <c r="I58" s="68" t="s">
        <v>356</v>
      </c>
      <c r="J58" s="65" t="s">
        <v>279</v>
      </c>
      <c r="K58" s="70">
        <v>72685201</v>
      </c>
      <c r="L58" s="74" t="s">
        <v>280</v>
      </c>
    </row>
    <row r="59" spans="1:12" x14ac:dyDescent="0.25">
      <c r="A59" s="64">
        <v>36</v>
      </c>
      <c r="B59" s="71" t="s">
        <v>86</v>
      </c>
      <c r="C59" s="72" t="s">
        <v>87</v>
      </c>
      <c r="D59" s="66">
        <v>2840</v>
      </c>
      <c r="E59" s="71" t="s">
        <v>40</v>
      </c>
      <c r="F59" s="66">
        <v>301</v>
      </c>
      <c r="G59" s="64"/>
      <c r="H59" s="67"/>
      <c r="I59" s="68" t="s">
        <v>344</v>
      </c>
      <c r="J59" s="65" t="s">
        <v>281</v>
      </c>
      <c r="K59" s="73">
        <v>46115812</v>
      </c>
      <c r="L59" s="69" t="s">
        <v>282</v>
      </c>
    </row>
    <row r="60" spans="1:12" x14ac:dyDescent="0.25">
      <c r="A60" s="64">
        <v>37</v>
      </c>
      <c r="B60" s="71" t="s">
        <v>88</v>
      </c>
      <c r="C60" s="72" t="s">
        <v>89</v>
      </c>
      <c r="D60" s="66">
        <v>2840</v>
      </c>
      <c r="E60" s="71" t="s">
        <v>40</v>
      </c>
      <c r="F60" s="66"/>
      <c r="G60" s="64"/>
      <c r="H60" s="67"/>
      <c r="I60" s="68"/>
      <c r="J60" s="65"/>
      <c r="K60" s="64"/>
      <c r="L60" s="69"/>
    </row>
    <row r="61" spans="1:12" x14ac:dyDescent="0.25">
      <c r="A61" s="64"/>
      <c r="B61" s="75" t="s">
        <v>156</v>
      </c>
      <c r="C61" s="72"/>
      <c r="D61" s="66"/>
      <c r="E61" s="71"/>
      <c r="F61" s="76">
        <v>200</v>
      </c>
      <c r="G61" s="64"/>
      <c r="H61" s="67"/>
      <c r="I61" s="68" t="s">
        <v>348</v>
      </c>
      <c r="J61" s="65" t="s">
        <v>283</v>
      </c>
      <c r="K61" s="64">
        <v>72684559</v>
      </c>
      <c r="L61" s="69" t="s">
        <v>284</v>
      </c>
    </row>
    <row r="62" spans="1:12" x14ac:dyDescent="0.25">
      <c r="A62" s="64"/>
      <c r="B62" s="75" t="s">
        <v>157</v>
      </c>
      <c r="C62" s="72"/>
      <c r="D62" s="66"/>
      <c r="E62" s="71"/>
      <c r="F62" s="77">
        <v>247</v>
      </c>
      <c r="G62" s="64"/>
      <c r="H62" s="67"/>
      <c r="I62" s="68" t="s">
        <v>348</v>
      </c>
      <c r="J62" s="65" t="s">
        <v>283</v>
      </c>
      <c r="K62" s="64">
        <v>72684559</v>
      </c>
      <c r="L62" s="69" t="s">
        <v>284</v>
      </c>
    </row>
    <row r="63" spans="1:12" x14ac:dyDescent="0.25">
      <c r="A63" s="64"/>
      <c r="B63" s="75" t="s">
        <v>158</v>
      </c>
      <c r="C63" s="72"/>
      <c r="D63" s="66"/>
      <c r="E63" s="71"/>
      <c r="F63" s="77">
        <v>200</v>
      </c>
      <c r="G63" s="64"/>
      <c r="H63" s="67"/>
      <c r="I63" s="68" t="s">
        <v>348</v>
      </c>
      <c r="J63" s="65" t="s">
        <v>283</v>
      </c>
      <c r="K63" s="64">
        <v>72684559</v>
      </c>
      <c r="L63" s="69" t="s">
        <v>284</v>
      </c>
    </row>
    <row r="64" spans="1:12" x14ac:dyDescent="0.25">
      <c r="A64" s="64"/>
      <c r="B64" s="75" t="s">
        <v>159</v>
      </c>
      <c r="C64" s="72"/>
      <c r="D64" s="66"/>
      <c r="E64" s="71"/>
      <c r="F64" s="77">
        <v>247</v>
      </c>
      <c r="G64" s="64"/>
      <c r="H64" s="67"/>
      <c r="I64" s="68" t="s">
        <v>348</v>
      </c>
      <c r="J64" s="65" t="s">
        <v>283</v>
      </c>
      <c r="K64" s="64">
        <v>72684559</v>
      </c>
      <c r="L64" s="69" t="s">
        <v>284</v>
      </c>
    </row>
    <row r="65" spans="1:12" x14ac:dyDescent="0.25">
      <c r="A65" s="64"/>
      <c r="B65" s="75" t="s">
        <v>160</v>
      </c>
      <c r="C65" s="72"/>
      <c r="D65" s="66"/>
      <c r="E65" s="71"/>
      <c r="F65" s="77">
        <v>210</v>
      </c>
      <c r="G65" s="64"/>
      <c r="H65" s="67"/>
      <c r="I65" s="68" t="s">
        <v>348</v>
      </c>
      <c r="J65" s="65" t="s">
        <v>283</v>
      </c>
      <c r="K65" s="64">
        <v>72684559</v>
      </c>
      <c r="L65" s="69" t="s">
        <v>284</v>
      </c>
    </row>
    <row r="66" spans="1:12" x14ac:dyDescent="0.25">
      <c r="A66" s="64"/>
      <c r="B66" s="75" t="s">
        <v>163</v>
      </c>
      <c r="C66" s="72"/>
      <c r="D66" s="66"/>
      <c r="E66" s="71"/>
      <c r="F66" s="77">
        <v>210</v>
      </c>
      <c r="G66" s="64"/>
      <c r="H66" s="67"/>
      <c r="I66" s="68" t="s">
        <v>348</v>
      </c>
      <c r="J66" s="65" t="s">
        <v>283</v>
      </c>
      <c r="K66" s="64">
        <v>72684559</v>
      </c>
      <c r="L66" s="69" t="s">
        <v>284</v>
      </c>
    </row>
    <row r="67" spans="1:12" x14ac:dyDescent="0.25">
      <c r="A67" s="64">
        <v>38</v>
      </c>
      <c r="B67" s="71" t="s">
        <v>209</v>
      </c>
      <c r="C67" s="71" t="s">
        <v>90</v>
      </c>
      <c r="D67" s="66">
        <v>2840</v>
      </c>
      <c r="E67" s="71" t="s">
        <v>40</v>
      </c>
      <c r="F67" s="66">
        <v>250</v>
      </c>
      <c r="G67" s="64"/>
      <c r="H67" s="67"/>
      <c r="I67" s="68" t="s">
        <v>338</v>
      </c>
      <c r="J67" s="65" t="s">
        <v>285</v>
      </c>
      <c r="K67" s="64">
        <v>72683379</v>
      </c>
      <c r="L67" s="69" t="s">
        <v>286</v>
      </c>
    </row>
    <row r="68" spans="1:12" x14ac:dyDescent="0.25">
      <c r="A68" s="64">
        <v>39</v>
      </c>
      <c r="B68" s="71" t="s">
        <v>91</v>
      </c>
      <c r="C68" s="72" t="s">
        <v>92</v>
      </c>
      <c r="D68" s="66">
        <v>2970</v>
      </c>
      <c r="E68" s="71" t="s">
        <v>93</v>
      </c>
      <c r="F68" s="66">
        <v>200</v>
      </c>
      <c r="G68" s="64"/>
      <c r="H68" s="67"/>
      <c r="I68" s="68" t="s">
        <v>339</v>
      </c>
      <c r="J68" s="65" t="s">
        <v>287</v>
      </c>
      <c r="K68" s="64">
        <v>72684766</v>
      </c>
      <c r="L68" s="69" t="s">
        <v>288</v>
      </c>
    </row>
    <row r="69" spans="1:12" x14ac:dyDescent="0.25">
      <c r="A69" s="64">
        <v>40</v>
      </c>
      <c r="B69" s="71" t="s">
        <v>177</v>
      </c>
      <c r="C69" s="72" t="s">
        <v>94</v>
      </c>
      <c r="D69" s="66">
        <v>2970</v>
      </c>
      <c r="E69" s="71" t="s">
        <v>93</v>
      </c>
      <c r="F69" s="66"/>
      <c r="G69" s="64"/>
      <c r="H69" s="67"/>
      <c r="I69" s="68"/>
      <c r="J69" s="65"/>
      <c r="K69" s="64"/>
      <c r="L69" s="69"/>
    </row>
    <row r="70" spans="1:12" x14ac:dyDescent="0.25">
      <c r="A70" s="64"/>
      <c r="B70" s="75" t="s">
        <v>156</v>
      </c>
      <c r="C70" s="72"/>
      <c r="D70" s="66"/>
      <c r="E70" s="71"/>
      <c r="F70" s="77">
        <v>200</v>
      </c>
      <c r="G70" s="64"/>
      <c r="H70" s="67"/>
      <c r="I70" s="68" t="s">
        <v>348</v>
      </c>
      <c r="J70" s="65" t="s">
        <v>287</v>
      </c>
      <c r="K70" s="64">
        <v>72684766</v>
      </c>
      <c r="L70" s="69" t="s">
        <v>288</v>
      </c>
    </row>
    <row r="71" spans="1:12" x14ac:dyDescent="0.25">
      <c r="A71" s="64"/>
      <c r="B71" s="75" t="s">
        <v>157</v>
      </c>
      <c r="C71" s="72"/>
      <c r="D71" s="66"/>
      <c r="E71" s="71"/>
      <c r="F71" s="77">
        <v>247</v>
      </c>
      <c r="G71" s="64"/>
      <c r="H71" s="67"/>
      <c r="I71" s="68" t="s">
        <v>348</v>
      </c>
      <c r="J71" s="65" t="s">
        <v>287</v>
      </c>
      <c r="K71" s="64">
        <v>72684766</v>
      </c>
      <c r="L71" s="69" t="s">
        <v>288</v>
      </c>
    </row>
    <row r="72" spans="1:12" x14ac:dyDescent="0.25">
      <c r="A72" s="64"/>
      <c r="B72" s="75" t="s">
        <v>158</v>
      </c>
      <c r="C72" s="72"/>
      <c r="D72" s="66"/>
      <c r="E72" s="71"/>
      <c r="F72" s="77">
        <v>200</v>
      </c>
      <c r="G72" s="64"/>
      <c r="H72" s="67"/>
      <c r="I72" s="68" t="s">
        <v>348</v>
      </c>
      <c r="J72" s="65" t="s">
        <v>287</v>
      </c>
      <c r="K72" s="64">
        <v>72684766</v>
      </c>
      <c r="L72" s="69" t="s">
        <v>288</v>
      </c>
    </row>
    <row r="73" spans="1:12" x14ac:dyDescent="0.25">
      <c r="A73" s="64"/>
      <c r="B73" s="75" t="s">
        <v>159</v>
      </c>
      <c r="C73" s="72"/>
      <c r="D73" s="66"/>
      <c r="E73" s="71"/>
      <c r="F73" s="77">
        <v>247</v>
      </c>
      <c r="G73" s="64"/>
      <c r="H73" s="67"/>
      <c r="I73" s="68" t="s">
        <v>348</v>
      </c>
      <c r="J73" s="65" t="s">
        <v>287</v>
      </c>
      <c r="K73" s="64">
        <v>72684766</v>
      </c>
      <c r="L73" s="69" t="s">
        <v>288</v>
      </c>
    </row>
    <row r="74" spans="1:12" x14ac:dyDescent="0.25">
      <c r="A74" s="64"/>
      <c r="B74" s="75" t="s">
        <v>160</v>
      </c>
      <c r="C74" s="72"/>
      <c r="D74" s="66"/>
      <c r="E74" s="71"/>
      <c r="F74" s="77">
        <v>210</v>
      </c>
      <c r="G74" s="64"/>
      <c r="H74" s="67"/>
      <c r="I74" s="68" t="s">
        <v>348</v>
      </c>
      <c r="J74" s="65" t="s">
        <v>287</v>
      </c>
      <c r="K74" s="64">
        <v>72684766</v>
      </c>
      <c r="L74" s="69" t="s">
        <v>288</v>
      </c>
    </row>
    <row r="75" spans="1:12" x14ac:dyDescent="0.25">
      <c r="A75" s="64">
        <v>41</v>
      </c>
      <c r="B75" s="71" t="s">
        <v>210</v>
      </c>
      <c r="C75" s="72" t="s">
        <v>95</v>
      </c>
      <c r="D75" s="66">
        <v>2840</v>
      </c>
      <c r="E75" s="71" t="s">
        <v>40</v>
      </c>
      <c r="F75" s="66"/>
      <c r="G75" s="64"/>
      <c r="H75" s="67"/>
      <c r="I75" s="68"/>
      <c r="J75" s="65"/>
      <c r="K75" s="64"/>
      <c r="L75" s="69"/>
    </row>
    <row r="76" spans="1:12" x14ac:dyDescent="0.25">
      <c r="A76" s="64"/>
      <c r="B76" s="75" t="s">
        <v>350</v>
      </c>
      <c r="C76" s="72"/>
      <c r="D76" s="66"/>
      <c r="E76" s="71"/>
      <c r="F76" s="66">
        <v>312</v>
      </c>
      <c r="G76" s="64"/>
      <c r="H76" s="67"/>
      <c r="I76" s="68" t="s">
        <v>349</v>
      </c>
      <c r="J76" s="65" t="s">
        <v>289</v>
      </c>
      <c r="K76" s="64">
        <v>72685608</v>
      </c>
      <c r="L76" s="69" t="s">
        <v>290</v>
      </c>
    </row>
    <row r="77" spans="1:12" x14ac:dyDescent="0.25">
      <c r="A77" s="64"/>
      <c r="B77" s="75" t="s">
        <v>155</v>
      </c>
      <c r="C77" s="72"/>
      <c r="D77" s="66"/>
      <c r="E77" s="71"/>
      <c r="F77" s="66">
        <v>250</v>
      </c>
      <c r="G77" s="64"/>
      <c r="H77" s="67"/>
      <c r="I77" s="68" t="s">
        <v>349</v>
      </c>
      <c r="J77" s="65" t="s">
        <v>289</v>
      </c>
      <c r="K77" s="64">
        <v>72685608</v>
      </c>
      <c r="L77" s="69" t="s">
        <v>290</v>
      </c>
    </row>
    <row r="78" spans="1:12" x14ac:dyDescent="0.25">
      <c r="A78" s="64">
        <v>42</v>
      </c>
      <c r="B78" s="71" t="s">
        <v>96</v>
      </c>
      <c r="C78" s="72" t="s">
        <v>97</v>
      </c>
      <c r="D78" s="66">
        <v>2850</v>
      </c>
      <c r="E78" s="71" t="s">
        <v>37</v>
      </c>
      <c r="F78" s="66">
        <v>283</v>
      </c>
      <c r="G78" s="64"/>
      <c r="H78" s="67"/>
      <c r="I78" s="68" t="s">
        <v>343</v>
      </c>
      <c r="J78" s="65" t="s">
        <v>281</v>
      </c>
      <c r="K78" s="73">
        <v>46115812</v>
      </c>
      <c r="L78" s="69" t="s">
        <v>282</v>
      </c>
    </row>
    <row r="79" spans="1:12" x14ac:dyDescent="0.25">
      <c r="A79" s="64">
        <v>43</v>
      </c>
      <c r="B79" s="71" t="s">
        <v>201</v>
      </c>
      <c r="C79" s="72" t="s">
        <v>98</v>
      </c>
      <c r="D79" s="66">
        <v>2850</v>
      </c>
      <c r="E79" s="71" t="s">
        <v>37</v>
      </c>
      <c r="F79" s="66">
        <v>220</v>
      </c>
      <c r="G79" s="64"/>
      <c r="H79" s="67"/>
      <c r="I79" s="68" t="s">
        <v>351</v>
      </c>
      <c r="J79" s="65" t="s">
        <v>291</v>
      </c>
      <c r="K79" s="64">
        <v>72685903</v>
      </c>
      <c r="L79" s="69" t="s">
        <v>292</v>
      </c>
    </row>
    <row r="80" spans="1:12" x14ac:dyDescent="0.25">
      <c r="A80" s="64">
        <v>44</v>
      </c>
      <c r="B80" s="71" t="s">
        <v>99</v>
      </c>
      <c r="C80" s="72" t="s">
        <v>100</v>
      </c>
      <c r="D80" s="66">
        <v>2850</v>
      </c>
      <c r="E80" s="71" t="s">
        <v>37</v>
      </c>
      <c r="F80" s="66"/>
      <c r="G80" s="64"/>
      <c r="H80" s="67"/>
      <c r="I80" s="68"/>
      <c r="J80" s="78"/>
      <c r="K80" s="64"/>
      <c r="L80" s="69"/>
    </row>
    <row r="81" spans="1:12" x14ac:dyDescent="0.25">
      <c r="A81" s="64"/>
      <c r="B81" s="71" t="s">
        <v>327</v>
      </c>
      <c r="C81" s="72"/>
      <c r="D81" s="66"/>
      <c r="E81" s="71"/>
      <c r="F81" s="66">
        <v>26</v>
      </c>
      <c r="G81" s="64"/>
      <c r="H81" s="67"/>
      <c r="I81" s="68" t="s">
        <v>347</v>
      </c>
      <c r="J81" s="78" t="s">
        <v>293</v>
      </c>
      <c r="K81" s="64">
        <v>72683852</v>
      </c>
      <c r="L81" s="69" t="s">
        <v>294</v>
      </c>
    </row>
    <row r="82" spans="1:12" x14ac:dyDescent="0.25">
      <c r="A82" s="64"/>
      <c r="B82" s="71" t="s">
        <v>328</v>
      </c>
      <c r="C82" s="72"/>
      <c r="D82" s="66"/>
      <c r="E82" s="71"/>
      <c r="F82" s="66">
        <v>260</v>
      </c>
      <c r="G82" s="64"/>
      <c r="H82" s="67"/>
      <c r="I82" s="68" t="s">
        <v>347</v>
      </c>
      <c r="J82" s="78" t="s">
        <v>293</v>
      </c>
      <c r="K82" s="64">
        <v>72683852</v>
      </c>
      <c r="L82" s="69" t="s">
        <v>294</v>
      </c>
    </row>
    <row r="83" spans="1:12" x14ac:dyDescent="0.25">
      <c r="A83" s="64">
        <v>45</v>
      </c>
      <c r="B83" s="71" t="s">
        <v>202</v>
      </c>
      <c r="C83" s="72" t="s">
        <v>59</v>
      </c>
      <c r="D83" s="66">
        <v>2840</v>
      </c>
      <c r="E83" s="71" t="s">
        <v>40</v>
      </c>
      <c r="F83" s="66"/>
      <c r="G83" s="64"/>
      <c r="H83" s="67"/>
      <c r="I83" s="68"/>
      <c r="J83" s="65"/>
      <c r="K83" s="64"/>
      <c r="L83" s="69"/>
    </row>
    <row r="84" spans="1:12" x14ac:dyDescent="0.25">
      <c r="A84" s="64"/>
      <c r="B84" s="75" t="s">
        <v>156</v>
      </c>
      <c r="C84" s="72"/>
      <c r="D84" s="66"/>
      <c r="E84" s="71"/>
      <c r="F84" s="77">
        <v>200</v>
      </c>
      <c r="G84" s="64"/>
      <c r="H84" s="67"/>
      <c r="I84" s="68" t="s">
        <v>348</v>
      </c>
      <c r="J84" s="65" t="s">
        <v>295</v>
      </c>
      <c r="K84" s="64">
        <v>72684664</v>
      </c>
      <c r="L84" s="69" t="s">
        <v>296</v>
      </c>
    </row>
    <row r="85" spans="1:12" x14ac:dyDescent="0.25">
      <c r="A85" s="64"/>
      <c r="B85" s="75" t="s">
        <v>157</v>
      </c>
      <c r="C85" s="72"/>
      <c r="D85" s="66"/>
      <c r="E85" s="71"/>
      <c r="F85" s="77">
        <v>247</v>
      </c>
      <c r="G85" s="64"/>
      <c r="H85" s="67"/>
      <c r="I85" s="68" t="s">
        <v>348</v>
      </c>
      <c r="J85" s="65" t="s">
        <v>297</v>
      </c>
      <c r="K85" s="64">
        <v>72684872</v>
      </c>
      <c r="L85" s="69" t="s">
        <v>298</v>
      </c>
    </row>
    <row r="86" spans="1:12" x14ac:dyDescent="0.25">
      <c r="A86" s="64"/>
      <c r="B86" s="75" t="s">
        <v>159</v>
      </c>
      <c r="C86" s="72"/>
      <c r="D86" s="66"/>
      <c r="E86" s="71"/>
      <c r="F86" s="77">
        <v>247</v>
      </c>
      <c r="G86" s="64"/>
      <c r="H86" s="67"/>
      <c r="I86" s="68" t="s">
        <v>348</v>
      </c>
      <c r="J86" s="65" t="s">
        <v>295</v>
      </c>
      <c r="K86" s="64">
        <v>72684664</v>
      </c>
      <c r="L86" s="69" t="s">
        <v>296</v>
      </c>
    </row>
    <row r="87" spans="1:12" x14ac:dyDescent="0.25">
      <c r="A87" s="64"/>
      <c r="B87" s="75" t="s">
        <v>160</v>
      </c>
      <c r="C87" s="72"/>
      <c r="D87" s="66"/>
      <c r="E87" s="71"/>
      <c r="F87" s="77">
        <v>210</v>
      </c>
      <c r="G87" s="64"/>
      <c r="H87" s="67"/>
      <c r="I87" s="68" t="s">
        <v>348</v>
      </c>
      <c r="J87" s="65" t="s">
        <v>295</v>
      </c>
      <c r="K87" s="64">
        <v>72684664</v>
      </c>
      <c r="L87" s="69" t="s">
        <v>296</v>
      </c>
    </row>
    <row r="88" spans="1:12" x14ac:dyDescent="0.25">
      <c r="A88" s="64">
        <v>46</v>
      </c>
      <c r="B88" s="71" t="s">
        <v>203</v>
      </c>
      <c r="C88" s="72" t="s">
        <v>101</v>
      </c>
      <c r="D88" s="66">
        <v>2850</v>
      </c>
      <c r="E88" s="71" t="s">
        <v>35</v>
      </c>
      <c r="F88" s="66"/>
      <c r="G88" s="64"/>
      <c r="H88" s="67"/>
      <c r="I88" s="68"/>
      <c r="J88" s="65"/>
      <c r="K88" s="64"/>
      <c r="L88" s="69"/>
    </row>
    <row r="89" spans="1:12" x14ac:dyDescent="0.25">
      <c r="A89" s="64"/>
      <c r="B89" s="75" t="s">
        <v>156</v>
      </c>
      <c r="C89" s="72"/>
      <c r="D89" s="66"/>
      <c r="E89" s="71"/>
      <c r="F89" s="77">
        <v>200</v>
      </c>
      <c r="G89" s="64"/>
      <c r="H89" s="67"/>
      <c r="I89" s="68" t="s">
        <v>348</v>
      </c>
      <c r="J89" s="65" t="s">
        <v>297</v>
      </c>
      <c r="K89" s="64">
        <v>72684872</v>
      </c>
      <c r="L89" s="69" t="s">
        <v>298</v>
      </c>
    </row>
    <row r="90" spans="1:12" s="85" customFormat="1" x14ac:dyDescent="0.25">
      <c r="A90" s="79"/>
      <c r="B90" s="80" t="s">
        <v>157</v>
      </c>
      <c r="C90" s="81"/>
      <c r="D90" s="82"/>
      <c r="E90" s="83"/>
      <c r="F90" s="77">
        <v>247</v>
      </c>
      <c r="G90" s="84"/>
      <c r="H90" s="67"/>
      <c r="I90" s="68" t="s">
        <v>348</v>
      </c>
      <c r="J90" s="65" t="s">
        <v>297</v>
      </c>
      <c r="K90" s="64">
        <v>72684872</v>
      </c>
      <c r="L90" s="69" t="s">
        <v>298</v>
      </c>
    </row>
    <row r="91" spans="1:12" x14ac:dyDescent="0.25">
      <c r="A91" s="64"/>
      <c r="B91" s="75" t="s">
        <v>158</v>
      </c>
      <c r="C91" s="72"/>
      <c r="D91" s="66"/>
      <c r="E91" s="71"/>
      <c r="F91" s="77">
        <v>200</v>
      </c>
      <c r="G91" s="64"/>
      <c r="H91" s="67"/>
      <c r="I91" s="68" t="s">
        <v>348</v>
      </c>
      <c r="J91" s="65" t="s">
        <v>297</v>
      </c>
      <c r="K91" s="64">
        <v>72684872</v>
      </c>
      <c r="L91" s="69" t="s">
        <v>298</v>
      </c>
    </row>
    <row r="92" spans="1:12" x14ac:dyDescent="0.25">
      <c r="A92" s="64"/>
      <c r="B92" s="75" t="s">
        <v>159</v>
      </c>
      <c r="C92" s="72"/>
      <c r="D92" s="66"/>
      <c r="E92" s="71"/>
      <c r="F92" s="77">
        <v>247</v>
      </c>
      <c r="G92" s="64"/>
      <c r="H92" s="67"/>
      <c r="I92" s="68" t="s">
        <v>348</v>
      </c>
      <c r="J92" s="65" t="s">
        <v>297</v>
      </c>
      <c r="K92" s="64">
        <v>72684872</v>
      </c>
      <c r="L92" s="69" t="s">
        <v>298</v>
      </c>
    </row>
    <row r="93" spans="1:12" x14ac:dyDescent="0.25">
      <c r="A93" s="64"/>
      <c r="B93" s="75" t="s">
        <v>160</v>
      </c>
      <c r="C93" s="72"/>
      <c r="D93" s="66"/>
      <c r="E93" s="71"/>
      <c r="F93" s="77">
        <v>210</v>
      </c>
      <c r="G93" s="64"/>
      <c r="H93" s="67"/>
      <c r="I93" s="68" t="s">
        <v>348</v>
      </c>
      <c r="J93" s="65" t="s">
        <v>297</v>
      </c>
      <c r="K93" s="64">
        <v>72684872</v>
      </c>
      <c r="L93" s="69" t="s">
        <v>298</v>
      </c>
    </row>
    <row r="94" spans="1:12" x14ac:dyDescent="0.25">
      <c r="A94" s="64">
        <v>47</v>
      </c>
      <c r="B94" s="71" t="s">
        <v>204</v>
      </c>
      <c r="C94" s="72" t="s">
        <v>102</v>
      </c>
      <c r="D94" s="66">
        <v>2840</v>
      </c>
      <c r="E94" s="71" t="s">
        <v>40</v>
      </c>
      <c r="F94" s="66">
        <v>52</v>
      </c>
      <c r="G94" s="64"/>
      <c r="H94" s="67"/>
      <c r="I94" s="68" t="s">
        <v>339</v>
      </c>
      <c r="J94" s="65" t="s">
        <v>299</v>
      </c>
      <c r="K94" s="64">
        <v>20620317</v>
      </c>
      <c r="L94" s="69" t="s">
        <v>300</v>
      </c>
    </row>
    <row r="95" spans="1:12" ht="13.9" customHeight="1" x14ac:dyDescent="0.25">
      <c r="A95" s="64">
        <v>48</v>
      </c>
      <c r="B95" s="71" t="s">
        <v>103</v>
      </c>
      <c r="C95" s="72" t="s">
        <v>104</v>
      </c>
      <c r="D95" s="66">
        <v>2840</v>
      </c>
      <c r="E95" s="71" t="s">
        <v>40</v>
      </c>
      <c r="F95" s="66">
        <v>250</v>
      </c>
      <c r="G95" s="64"/>
      <c r="H95" s="67"/>
      <c r="I95" s="68" t="s">
        <v>341</v>
      </c>
      <c r="J95" s="65" t="s">
        <v>301</v>
      </c>
      <c r="K95" s="64">
        <v>72685083</v>
      </c>
      <c r="L95" s="69" t="s">
        <v>302</v>
      </c>
    </row>
    <row r="96" spans="1:12" x14ac:dyDescent="0.25">
      <c r="A96" s="64"/>
      <c r="B96" s="71" t="s">
        <v>105</v>
      </c>
      <c r="C96" s="71" t="s">
        <v>104</v>
      </c>
      <c r="D96" s="66">
        <v>2840</v>
      </c>
      <c r="E96" s="71" t="s">
        <v>40</v>
      </c>
      <c r="F96" s="66">
        <v>250</v>
      </c>
      <c r="G96" s="64"/>
      <c r="H96" s="67"/>
      <c r="I96" s="68" t="s">
        <v>341</v>
      </c>
      <c r="J96" s="65" t="s">
        <v>301</v>
      </c>
      <c r="K96" s="64">
        <v>72685083</v>
      </c>
      <c r="L96" s="69" t="s">
        <v>302</v>
      </c>
    </row>
    <row r="97" spans="1:12" x14ac:dyDescent="0.25">
      <c r="A97" s="64">
        <v>49</v>
      </c>
      <c r="B97" s="71" t="s">
        <v>106</v>
      </c>
      <c r="C97" s="72" t="s">
        <v>107</v>
      </c>
      <c r="D97" s="66">
        <v>2840</v>
      </c>
      <c r="E97" s="71" t="s">
        <v>40</v>
      </c>
      <c r="F97" s="66">
        <v>250</v>
      </c>
      <c r="G97" s="64"/>
      <c r="H97" s="67"/>
      <c r="I97" s="68" t="s">
        <v>352</v>
      </c>
      <c r="J97" s="65" t="s">
        <v>303</v>
      </c>
      <c r="K97" s="64">
        <v>72682825</v>
      </c>
      <c r="L97" s="78" t="s">
        <v>304</v>
      </c>
    </row>
    <row r="98" spans="1:12" x14ac:dyDescent="0.25">
      <c r="A98" s="64"/>
      <c r="B98" s="71" t="s">
        <v>329</v>
      </c>
      <c r="C98" s="72"/>
      <c r="D98" s="66"/>
      <c r="E98" s="71"/>
      <c r="F98" s="66">
        <v>250</v>
      </c>
      <c r="G98" s="64"/>
      <c r="H98" s="67"/>
      <c r="I98" s="68" t="s">
        <v>352</v>
      </c>
      <c r="J98" s="65" t="s">
        <v>303</v>
      </c>
      <c r="K98" s="64">
        <v>72682825</v>
      </c>
      <c r="L98" s="78" t="s">
        <v>304</v>
      </c>
    </row>
    <row r="99" spans="1:12" x14ac:dyDescent="0.25">
      <c r="A99" s="64"/>
      <c r="B99" s="71" t="s">
        <v>330</v>
      </c>
      <c r="C99" s="72"/>
      <c r="D99" s="66"/>
      <c r="E99" s="71"/>
      <c r="F99" s="66">
        <v>250</v>
      </c>
      <c r="G99" s="64"/>
      <c r="H99" s="67"/>
      <c r="I99" s="68" t="s">
        <v>352</v>
      </c>
      <c r="J99" s="65" t="s">
        <v>303</v>
      </c>
      <c r="K99" s="64">
        <v>72682825</v>
      </c>
      <c r="L99" s="78" t="s">
        <v>304</v>
      </c>
    </row>
    <row r="100" spans="1:12" x14ac:dyDescent="0.25">
      <c r="A100" s="64">
        <v>50</v>
      </c>
      <c r="B100" s="71" t="s">
        <v>205</v>
      </c>
      <c r="C100" s="72" t="s">
        <v>108</v>
      </c>
      <c r="D100" s="66">
        <v>2840</v>
      </c>
      <c r="E100" s="71" t="s">
        <v>40</v>
      </c>
      <c r="F100" s="66"/>
      <c r="G100" s="64"/>
      <c r="H100" s="67"/>
      <c r="I100" s="68"/>
      <c r="J100" s="65"/>
      <c r="K100" s="64"/>
      <c r="L100" s="69"/>
    </row>
    <row r="101" spans="1:12" x14ac:dyDescent="0.25">
      <c r="A101" s="64"/>
      <c r="B101" s="71" t="s">
        <v>333</v>
      </c>
      <c r="C101" s="72"/>
      <c r="D101" s="66"/>
      <c r="E101" s="71"/>
      <c r="F101" s="66">
        <v>26</v>
      </c>
      <c r="G101" s="64"/>
      <c r="H101" s="67"/>
      <c r="I101" s="68" t="s">
        <v>338</v>
      </c>
      <c r="J101" s="65" t="s">
        <v>305</v>
      </c>
      <c r="K101" s="64">
        <v>72682041</v>
      </c>
      <c r="L101" s="69" t="s">
        <v>306</v>
      </c>
    </row>
    <row r="102" spans="1:12" x14ac:dyDescent="0.25">
      <c r="A102" s="64"/>
      <c r="B102" s="71" t="s">
        <v>334</v>
      </c>
      <c r="C102" s="72"/>
      <c r="D102" s="66"/>
      <c r="E102" s="71"/>
      <c r="F102" s="66">
        <v>260</v>
      </c>
      <c r="G102" s="64"/>
      <c r="H102" s="67"/>
      <c r="I102" s="68" t="s">
        <v>338</v>
      </c>
      <c r="J102" s="65" t="s">
        <v>305</v>
      </c>
      <c r="K102" s="64">
        <v>72682041</v>
      </c>
      <c r="L102" s="69" t="s">
        <v>306</v>
      </c>
    </row>
    <row r="103" spans="1:12" x14ac:dyDescent="0.25">
      <c r="A103" s="64"/>
      <c r="B103" s="71" t="s">
        <v>323</v>
      </c>
      <c r="C103" s="72"/>
      <c r="D103" s="66"/>
      <c r="E103" s="71"/>
      <c r="F103" s="66">
        <v>260</v>
      </c>
      <c r="G103" s="64"/>
      <c r="H103" s="67"/>
      <c r="I103" s="68" t="s">
        <v>338</v>
      </c>
      <c r="J103" s="65" t="s">
        <v>305</v>
      </c>
      <c r="K103" s="64">
        <v>72682041</v>
      </c>
      <c r="L103" s="69" t="s">
        <v>306</v>
      </c>
    </row>
    <row r="104" spans="1:12" x14ac:dyDescent="0.25">
      <c r="A104" s="64"/>
      <c r="B104" s="71" t="s">
        <v>324</v>
      </c>
      <c r="C104" s="72"/>
      <c r="D104" s="66"/>
      <c r="E104" s="71"/>
      <c r="F104" s="66">
        <v>26</v>
      </c>
      <c r="G104" s="64"/>
      <c r="H104" s="67"/>
      <c r="I104" s="68" t="s">
        <v>338</v>
      </c>
      <c r="J104" s="65" t="s">
        <v>305</v>
      </c>
      <c r="K104" s="64">
        <v>72682041</v>
      </c>
      <c r="L104" s="69" t="s">
        <v>306</v>
      </c>
    </row>
    <row r="105" spans="1:12" x14ac:dyDescent="0.25">
      <c r="A105" s="64"/>
      <c r="B105" s="71" t="s">
        <v>325</v>
      </c>
      <c r="C105" s="72"/>
      <c r="D105" s="66"/>
      <c r="E105" s="71"/>
      <c r="F105" s="66">
        <v>260</v>
      </c>
      <c r="G105" s="64"/>
      <c r="H105" s="67"/>
      <c r="I105" s="68" t="s">
        <v>338</v>
      </c>
      <c r="J105" s="65" t="s">
        <v>305</v>
      </c>
      <c r="K105" s="64">
        <v>72682041</v>
      </c>
      <c r="L105" s="69" t="s">
        <v>306</v>
      </c>
    </row>
    <row r="106" spans="1:12" x14ac:dyDescent="0.25">
      <c r="A106" s="64"/>
      <c r="B106" s="71" t="s">
        <v>335</v>
      </c>
      <c r="C106" s="72"/>
      <c r="D106" s="66"/>
      <c r="E106" s="71"/>
      <c r="F106" s="66">
        <v>260</v>
      </c>
      <c r="G106" s="64"/>
      <c r="H106" s="67"/>
      <c r="I106" s="68" t="s">
        <v>338</v>
      </c>
      <c r="J106" s="65" t="s">
        <v>305</v>
      </c>
      <c r="K106" s="64">
        <v>72682041</v>
      </c>
      <c r="L106" s="69" t="s">
        <v>306</v>
      </c>
    </row>
    <row r="107" spans="1:12" x14ac:dyDescent="0.25">
      <c r="A107" s="64">
        <v>51</v>
      </c>
      <c r="B107" s="71" t="s">
        <v>109</v>
      </c>
      <c r="C107" s="72" t="s">
        <v>110</v>
      </c>
      <c r="D107" s="66">
        <v>2840</v>
      </c>
      <c r="E107" s="71" t="s">
        <v>40</v>
      </c>
      <c r="F107" s="66"/>
      <c r="G107" s="64"/>
      <c r="H107" s="67"/>
      <c r="I107" s="68"/>
      <c r="J107" s="65"/>
      <c r="K107" s="64"/>
      <c r="L107" s="69"/>
    </row>
    <row r="108" spans="1:12" x14ac:dyDescent="0.25">
      <c r="A108" s="64"/>
      <c r="B108" s="75" t="s">
        <v>156</v>
      </c>
      <c r="C108" s="72"/>
      <c r="D108" s="66"/>
      <c r="E108" s="71"/>
      <c r="F108" s="77">
        <v>200</v>
      </c>
      <c r="G108" s="64"/>
      <c r="H108" s="67"/>
      <c r="I108" s="68" t="s">
        <v>348</v>
      </c>
      <c r="J108" s="65" t="s">
        <v>307</v>
      </c>
      <c r="K108" s="64">
        <v>72683186</v>
      </c>
      <c r="L108" s="69" t="s">
        <v>308</v>
      </c>
    </row>
    <row r="109" spans="1:12" x14ac:dyDescent="0.25">
      <c r="A109" s="64"/>
      <c r="B109" s="75" t="s">
        <v>157</v>
      </c>
      <c r="C109" s="72"/>
      <c r="D109" s="66"/>
      <c r="E109" s="71"/>
      <c r="F109" s="77">
        <v>247</v>
      </c>
      <c r="G109" s="64"/>
      <c r="H109" s="67"/>
      <c r="I109" s="68" t="s">
        <v>348</v>
      </c>
      <c r="J109" s="65" t="s">
        <v>307</v>
      </c>
      <c r="K109" s="64">
        <v>72683186</v>
      </c>
      <c r="L109" s="69" t="s">
        <v>308</v>
      </c>
    </row>
    <row r="110" spans="1:12" x14ac:dyDescent="0.25">
      <c r="A110" s="64"/>
      <c r="B110" s="75" t="s">
        <v>158</v>
      </c>
      <c r="C110" s="72"/>
      <c r="D110" s="66"/>
      <c r="E110" s="71"/>
      <c r="F110" s="77">
        <v>200</v>
      </c>
      <c r="G110" s="64"/>
      <c r="H110" s="67"/>
      <c r="I110" s="68" t="s">
        <v>348</v>
      </c>
      <c r="J110" s="65" t="s">
        <v>307</v>
      </c>
      <c r="K110" s="64">
        <v>72683186</v>
      </c>
      <c r="L110" s="69" t="s">
        <v>308</v>
      </c>
    </row>
    <row r="111" spans="1:12" x14ac:dyDescent="0.25">
      <c r="A111" s="64"/>
      <c r="B111" s="75" t="s">
        <v>159</v>
      </c>
      <c r="C111" s="72"/>
      <c r="D111" s="66"/>
      <c r="E111" s="71"/>
      <c r="F111" s="77">
        <v>247</v>
      </c>
      <c r="G111" s="64"/>
      <c r="H111" s="67"/>
      <c r="I111" s="68" t="s">
        <v>348</v>
      </c>
      <c r="J111" s="65" t="s">
        <v>307</v>
      </c>
      <c r="K111" s="64">
        <v>72683186</v>
      </c>
      <c r="L111" s="69" t="s">
        <v>308</v>
      </c>
    </row>
    <row r="112" spans="1:12" x14ac:dyDescent="0.25">
      <c r="A112" s="64"/>
      <c r="B112" s="75" t="s">
        <v>160</v>
      </c>
      <c r="C112" s="72"/>
      <c r="D112" s="66"/>
      <c r="E112" s="71"/>
      <c r="F112" s="77">
        <v>210</v>
      </c>
      <c r="G112" s="64"/>
      <c r="H112" s="67"/>
      <c r="I112" s="68" t="s">
        <v>348</v>
      </c>
      <c r="J112" s="65" t="s">
        <v>307</v>
      </c>
      <c r="K112" s="64">
        <v>72683186</v>
      </c>
      <c r="L112" s="69" t="s">
        <v>308</v>
      </c>
    </row>
    <row r="113" spans="1:12" x14ac:dyDescent="0.25">
      <c r="A113" s="64"/>
      <c r="B113" s="75" t="s">
        <v>161</v>
      </c>
      <c r="C113" s="72"/>
      <c r="D113" s="66"/>
      <c r="E113" s="71"/>
      <c r="F113" s="77">
        <v>247</v>
      </c>
      <c r="G113" s="64"/>
      <c r="H113" s="67"/>
      <c r="I113" s="68" t="s">
        <v>348</v>
      </c>
      <c r="J113" s="65" t="s">
        <v>307</v>
      </c>
      <c r="K113" s="64">
        <v>72683186</v>
      </c>
      <c r="L113" s="69" t="s">
        <v>308</v>
      </c>
    </row>
    <row r="114" spans="1:12" x14ac:dyDescent="0.25">
      <c r="A114" s="64"/>
      <c r="B114" s="75" t="s">
        <v>162</v>
      </c>
      <c r="C114" s="72"/>
      <c r="D114" s="66"/>
      <c r="E114" s="71"/>
      <c r="F114" s="77">
        <v>247</v>
      </c>
      <c r="G114" s="64"/>
      <c r="H114" s="67"/>
      <c r="I114" s="68" t="s">
        <v>348</v>
      </c>
      <c r="J114" s="65" t="s">
        <v>307</v>
      </c>
      <c r="K114" s="64">
        <v>72683186</v>
      </c>
      <c r="L114" s="69" t="s">
        <v>308</v>
      </c>
    </row>
    <row r="115" spans="1:12" x14ac:dyDescent="0.25">
      <c r="A115" s="64"/>
      <c r="B115" s="75" t="s">
        <v>331</v>
      </c>
      <c r="C115" s="72"/>
      <c r="D115" s="66"/>
      <c r="E115" s="71"/>
      <c r="F115" s="77">
        <v>200</v>
      </c>
      <c r="G115" s="64"/>
      <c r="H115" s="67"/>
      <c r="I115" s="68" t="s">
        <v>348</v>
      </c>
      <c r="J115" s="65" t="s">
        <v>307</v>
      </c>
      <c r="K115" s="64">
        <v>72683186</v>
      </c>
      <c r="L115" s="69" t="s">
        <v>308</v>
      </c>
    </row>
    <row r="116" spans="1:12" x14ac:dyDescent="0.25">
      <c r="A116" s="64">
        <v>52</v>
      </c>
      <c r="B116" s="71" t="s">
        <v>111</v>
      </c>
      <c r="C116" s="72" t="s">
        <v>112</v>
      </c>
      <c r="D116" s="66">
        <v>2840</v>
      </c>
      <c r="E116" s="71" t="s">
        <v>40</v>
      </c>
      <c r="F116" s="66">
        <v>250</v>
      </c>
      <c r="G116" s="64"/>
      <c r="H116" s="67"/>
      <c r="I116" s="68" t="s">
        <v>353</v>
      </c>
      <c r="J116" s="65" t="s">
        <v>309</v>
      </c>
      <c r="K116" s="70">
        <v>72682494</v>
      </c>
      <c r="L116" s="69" t="s">
        <v>310</v>
      </c>
    </row>
    <row r="117" spans="1:12" x14ac:dyDescent="0.25">
      <c r="A117" s="64">
        <v>53</v>
      </c>
      <c r="B117" s="71" t="s">
        <v>206</v>
      </c>
      <c r="C117" s="71" t="s">
        <v>113</v>
      </c>
      <c r="D117" s="66">
        <v>2850</v>
      </c>
      <c r="E117" s="71" t="s">
        <v>37</v>
      </c>
      <c r="F117" s="66">
        <v>365</v>
      </c>
      <c r="G117" s="64"/>
      <c r="H117" s="67"/>
      <c r="I117" s="68" t="s">
        <v>339</v>
      </c>
      <c r="J117" s="65" t="s">
        <v>303</v>
      </c>
      <c r="K117" s="64">
        <v>72682825</v>
      </c>
      <c r="L117" s="69" t="s">
        <v>304</v>
      </c>
    </row>
    <row r="118" spans="1:12" x14ac:dyDescent="0.25">
      <c r="A118" s="64">
        <v>54</v>
      </c>
      <c r="B118" s="71" t="s">
        <v>114</v>
      </c>
      <c r="C118" s="71" t="s">
        <v>115</v>
      </c>
      <c r="D118" s="66">
        <v>2840</v>
      </c>
      <c r="E118" s="71" t="s">
        <v>116</v>
      </c>
      <c r="F118" s="66">
        <v>52</v>
      </c>
      <c r="G118" s="64"/>
      <c r="H118" s="67"/>
      <c r="I118" s="68" t="s">
        <v>340</v>
      </c>
      <c r="J118" s="65" t="s">
        <v>311</v>
      </c>
      <c r="K118" s="64">
        <v>72682214</v>
      </c>
      <c r="L118" s="69" t="s">
        <v>312</v>
      </c>
    </row>
    <row r="119" spans="1:12" x14ac:dyDescent="0.25">
      <c r="A119" s="64">
        <v>55</v>
      </c>
      <c r="B119" s="71" t="s">
        <v>117</v>
      </c>
      <c r="C119" s="71" t="s">
        <v>118</v>
      </c>
      <c r="D119" s="66">
        <v>2840</v>
      </c>
      <c r="E119" s="71" t="s">
        <v>40</v>
      </c>
      <c r="F119" s="66">
        <v>12</v>
      </c>
      <c r="G119" s="64"/>
      <c r="H119" s="67"/>
      <c r="I119" s="68" t="s">
        <v>340</v>
      </c>
      <c r="J119" s="65" t="s">
        <v>311</v>
      </c>
      <c r="K119" s="64">
        <v>72682214</v>
      </c>
      <c r="L119" s="69" t="s">
        <v>312</v>
      </c>
    </row>
    <row r="120" spans="1:12" x14ac:dyDescent="0.25">
      <c r="A120" s="64">
        <v>56</v>
      </c>
      <c r="B120" s="71" t="s">
        <v>119</v>
      </c>
      <c r="C120" s="71" t="s">
        <v>120</v>
      </c>
      <c r="D120" s="66">
        <v>4460</v>
      </c>
      <c r="E120" s="71" t="s">
        <v>42</v>
      </c>
      <c r="F120" s="66">
        <v>12</v>
      </c>
      <c r="G120" s="64"/>
      <c r="H120" s="67"/>
      <c r="I120" s="68" t="s">
        <v>340</v>
      </c>
      <c r="J120" s="65" t="s">
        <v>311</v>
      </c>
      <c r="K120" s="64">
        <v>72682214</v>
      </c>
      <c r="L120" s="69" t="s">
        <v>312</v>
      </c>
    </row>
    <row r="121" spans="1:12" x14ac:dyDescent="0.25">
      <c r="A121" s="64">
        <v>57</v>
      </c>
      <c r="B121" s="71" t="s">
        <v>121</v>
      </c>
      <c r="C121" s="71" t="s">
        <v>122</v>
      </c>
      <c r="D121" s="66">
        <v>4460</v>
      </c>
      <c r="E121" s="71" t="s">
        <v>42</v>
      </c>
      <c r="F121" s="66">
        <v>12</v>
      </c>
      <c r="G121" s="64"/>
      <c r="H121" s="67"/>
      <c r="I121" s="68" t="s">
        <v>340</v>
      </c>
      <c r="J121" s="65" t="s">
        <v>311</v>
      </c>
      <c r="K121" s="64">
        <v>72682214</v>
      </c>
      <c r="L121" s="69" t="s">
        <v>312</v>
      </c>
    </row>
    <row r="122" spans="1:12" x14ac:dyDescent="0.25">
      <c r="A122" s="64">
        <v>58</v>
      </c>
      <c r="B122" s="71" t="s">
        <v>123</v>
      </c>
      <c r="C122" s="71" t="s">
        <v>124</v>
      </c>
      <c r="D122" s="66">
        <v>2850</v>
      </c>
      <c r="E122" s="71" t="s">
        <v>37</v>
      </c>
      <c r="F122" s="66">
        <v>52</v>
      </c>
      <c r="G122" s="64"/>
      <c r="H122" s="67"/>
      <c r="I122" s="68" t="s">
        <v>340</v>
      </c>
      <c r="J122" s="65" t="s">
        <v>311</v>
      </c>
      <c r="K122" s="64">
        <v>72682214</v>
      </c>
      <c r="L122" s="69" t="s">
        <v>312</v>
      </c>
    </row>
    <row r="123" spans="1:12" x14ac:dyDescent="0.25">
      <c r="A123" s="64">
        <v>59</v>
      </c>
      <c r="B123" s="71" t="s">
        <v>125</v>
      </c>
      <c r="C123" s="71" t="s">
        <v>126</v>
      </c>
      <c r="D123" s="66">
        <v>2850</v>
      </c>
      <c r="E123" s="71" t="s">
        <v>37</v>
      </c>
      <c r="F123" s="66">
        <v>52</v>
      </c>
      <c r="G123" s="64"/>
      <c r="H123" s="67"/>
      <c r="I123" s="68" t="s">
        <v>340</v>
      </c>
      <c r="J123" s="65" t="s">
        <v>311</v>
      </c>
      <c r="K123" s="64">
        <v>72682214</v>
      </c>
      <c r="L123" s="69" t="s">
        <v>312</v>
      </c>
    </row>
    <row r="124" spans="1:12" x14ac:dyDescent="0.25">
      <c r="A124" s="64">
        <v>60</v>
      </c>
      <c r="B124" s="71" t="s">
        <v>127</v>
      </c>
      <c r="C124" s="71" t="s">
        <v>128</v>
      </c>
      <c r="D124" s="66">
        <v>4460</v>
      </c>
      <c r="E124" s="71" t="s">
        <v>42</v>
      </c>
      <c r="F124" s="66">
        <v>52</v>
      </c>
      <c r="G124" s="64"/>
      <c r="H124" s="67"/>
      <c r="I124" s="68" t="s">
        <v>340</v>
      </c>
      <c r="J124" s="65" t="s">
        <v>311</v>
      </c>
      <c r="K124" s="64">
        <v>72682214</v>
      </c>
      <c r="L124" s="69" t="s">
        <v>312</v>
      </c>
    </row>
    <row r="125" spans="1:12" x14ac:dyDescent="0.25">
      <c r="A125" s="64">
        <v>61</v>
      </c>
      <c r="B125" s="71" t="s">
        <v>129</v>
      </c>
      <c r="C125" s="71" t="s">
        <v>130</v>
      </c>
      <c r="D125" s="66">
        <v>2840</v>
      </c>
      <c r="E125" s="71" t="s">
        <v>40</v>
      </c>
      <c r="F125" s="66">
        <v>52</v>
      </c>
      <c r="G125" s="64"/>
      <c r="H125" s="67"/>
      <c r="I125" s="68" t="s">
        <v>340</v>
      </c>
      <c r="J125" s="65" t="s">
        <v>311</v>
      </c>
      <c r="K125" s="64">
        <v>72682214</v>
      </c>
      <c r="L125" s="69" t="s">
        <v>312</v>
      </c>
    </row>
    <row r="126" spans="1:12" x14ac:dyDescent="0.25">
      <c r="A126" s="64">
        <v>62</v>
      </c>
      <c r="B126" s="71" t="s">
        <v>131</v>
      </c>
      <c r="C126" s="71" t="s">
        <v>132</v>
      </c>
      <c r="D126" s="66">
        <v>2950</v>
      </c>
      <c r="E126" s="71" t="s">
        <v>35</v>
      </c>
      <c r="F126" s="66">
        <v>52</v>
      </c>
      <c r="G126" s="64"/>
      <c r="H126" s="67"/>
      <c r="I126" s="68" t="s">
        <v>340</v>
      </c>
      <c r="J126" s="65" t="s">
        <v>311</v>
      </c>
      <c r="K126" s="64">
        <v>72682214</v>
      </c>
      <c r="L126" s="69" t="s">
        <v>312</v>
      </c>
    </row>
    <row r="127" spans="1:12" x14ac:dyDescent="0.25">
      <c r="A127" s="64">
        <v>63</v>
      </c>
      <c r="B127" s="71" t="s">
        <v>133</v>
      </c>
      <c r="C127" s="71" t="s">
        <v>134</v>
      </c>
      <c r="D127" s="66">
        <v>2950</v>
      </c>
      <c r="E127" s="71" t="s">
        <v>35</v>
      </c>
      <c r="F127" s="66">
        <v>52</v>
      </c>
      <c r="G127" s="64"/>
      <c r="H127" s="67"/>
      <c r="I127" s="68" t="s">
        <v>340</v>
      </c>
      <c r="J127" s="65" t="s">
        <v>311</v>
      </c>
      <c r="K127" s="64">
        <v>72682214</v>
      </c>
      <c r="L127" s="69" t="s">
        <v>312</v>
      </c>
    </row>
    <row r="128" spans="1:12" x14ac:dyDescent="0.25">
      <c r="A128" s="64">
        <v>64</v>
      </c>
      <c r="B128" s="71" t="s">
        <v>135</v>
      </c>
      <c r="C128" s="71" t="s">
        <v>136</v>
      </c>
      <c r="D128" s="66">
        <v>2840</v>
      </c>
      <c r="E128" s="71" t="s">
        <v>40</v>
      </c>
      <c r="F128" s="66">
        <v>52</v>
      </c>
      <c r="G128" s="64"/>
      <c r="H128" s="67"/>
      <c r="I128" s="68" t="s">
        <v>340</v>
      </c>
      <c r="J128" s="65" t="s">
        <v>311</v>
      </c>
      <c r="K128" s="64">
        <v>72682214</v>
      </c>
      <c r="L128" s="69" t="s">
        <v>312</v>
      </c>
    </row>
    <row r="129" spans="1:12" x14ac:dyDescent="0.25">
      <c r="A129" s="64">
        <v>65</v>
      </c>
      <c r="B129" s="71" t="s">
        <v>137</v>
      </c>
      <c r="C129" s="71" t="s">
        <v>138</v>
      </c>
      <c r="D129" s="66">
        <v>2950</v>
      </c>
      <c r="E129" s="71" t="s">
        <v>35</v>
      </c>
      <c r="F129" s="66">
        <v>12</v>
      </c>
      <c r="G129" s="64"/>
      <c r="H129" s="67"/>
      <c r="I129" s="68" t="s">
        <v>340</v>
      </c>
      <c r="J129" s="65" t="s">
        <v>311</v>
      </c>
      <c r="K129" s="64">
        <v>72682214</v>
      </c>
      <c r="L129" s="69" t="s">
        <v>312</v>
      </c>
    </row>
    <row r="130" spans="1:12" x14ac:dyDescent="0.25">
      <c r="A130" s="64">
        <v>66</v>
      </c>
      <c r="B130" s="71" t="s">
        <v>139</v>
      </c>
      <c r="C130" s="72" t="s">
        <v>140</v>
      </c>
      <c r="D130" s="66">
        <v>2950</v>
      </c>
      <c r="E130" s="71" t="s">
        <v>35</v>
      </c>
      <c r="F130" s="66"/>
      <c r="G130" s="64"/>
      <c r="H130" s="67"/>
      <c r="I130" s="68"/>
      <c r="J130" s="65"/>
      <c r="K130" s="64"/>
      <c r="L130" s="65"/>
    </row>
    <row r="131" spans="1:12" x14ac:dyDescent="0.25">
      <c r="A131" s="64"/>
      <c r="B131" s="75" t="s">
        <v>156</v>
      </c>
      <c r="C131" s="72"/>
      <c r="D131" s="66"/>
      <c r="E131" s="71"/>
      <c r="F131" s="77">
        <v>200</v>
      </c>
      <c r="G131" s="64"/>
      <c r="H131" s="67"/>
      <c r="I131" s="68" t="s">
        <v>348</v>
      </c>
      <c r="J131" s="65" t="s">
        <v>313</v>
      </c>
      <c r="K131" s="64">
        <v>72684603</v>
      </c>
      <c r="L131" s="65" t="s">
        <v>314</v>
      </c>
    </row>
    <row r="132" spans="1:12" x14ac:dyDescent="0.25">
      <c r="A132" s="64"/>
      <c r="B132" s="75" t="s">
        <v>157</v>
      </c>
      <c r="C132" s="72"/>
      <c r="D132" s="66"/>
      <c r="E132" s="71"/>
      <c r="F132" s="77">
        <v>247</v>
      </c>
      <c r="G132" s="64"/>
      <c r="H132" s="67"/>
      <c r="I132" s="68" t="s">
        <v>348</v>
      </c>
      <c r="J132" s="65" t="s">
        <v>313</v>
      </c>
      <c r="K132" s="64">
        <v>72684603</v>
      </c>
      <c r="L132" s="65" t="s">
        <v>314</v>
      </c>
    </row>
    <row r="133" spans="1:12" x14ac:dyDescent="0.25">
      <c r="A133" s="64"/>
      <c r="B133" s="75" t="s">
        <v>158</v>
      </c>
      <c r="C133" s="72"/>
      <c r="D133" s="66"/>
      <c r="E133" s="71"/>
      <c r="F133" s="77">
        <v>200</v>
      </c>
      <c r="G133" s="64"/>
      <c r="H133" s="67"/>
      <c r="I133" s="68" t="s">
        <v>348</v>
      </c>
      <c r="J133" s="65" t="s">
        <v>313</v>
      </c>
      <c r="K133" s="64">
        <v>72684603</v>
      </c>
      <c r="L133" s="65" t="s">
        <v>314</v>
      </c>
    </row>
    <row r="134" spans="1:12" x14ac:dyDescent="0.25">
      <c r="A134" s="64"/>
      <c r="B134" s="75" t="s">
        <v>159</v>
      </c>
      <c r="C134" s="72"/>
      <c r="D134" s="66"/>
      <c r="E134" s="71"/>
      <c r="F134" s="77">
        <v>247</v>
      </c>
      <c r="G134" s="64"/>
      <c r="H134" s="67"/>
      <c r="I134" s="68" t="s">
        <v>348</v>
      </c>
      <c r="J134" s="65" t="s">
        <v>313</v>
      </c>
      <c r="K134" s="64">
        <v>72684603</v>
      </c>
      <c r="L134" s="65" t="s">
        <v>314</v>
      </c>
    </row>
    <row r="135" spans="1:12" x14ac:dyDescent="0.25">
      <c r="A135" s="64"/>
      <c r="B135" s="75" t="s">
        <v>160</v>
      </c>
      <c r="C135" s="72"/>
      <c r="D135" s="66"/>
      <c r="E135" s="71"/>
      <c r="F135" s="77">
        <v>210</v>
      </c>
      <c r="G135" s="64"/>
      <c r="H135" s="67"/>
      <c r="I135" s="68" t="s">
        <v>348</v>
      </c>
      <c r="J135" s="65" t="s">
        <v>313</v>
      </c>
      <c r="K135" s="64">
        <v>72684603</v>
      </c>
      <c r="L135" s="65" t="s">
        <v>314</v>
      </c>
    </row>
    <row r="136" spans="1:12" x14ac:dyDescent="0.25">
      <c r="A136" s="64"/>
      <c r="B136" s="75" t="s">
        <v>163</v>
      </c>
      <c r="C136" s="72"/>
      <c r="D136" s="66"/>
      <c r="E136" s="71"/>
      <c r="F136" s="77">
        <v>210</v>
      </c>
      <c r="G136" s="64"/>
      <c r="H136" s="67"/>
      <c r="I136" s="68" t="s">
        <v>348</v>
      </c>
      <c r="J136" s="65" t="s">
        <v>313</v>
      </c>
      <c r="K136" s="64">
        <v>72684603</v>
      </c>
      <c r="L136" s="65" t="s">
        <v>314</v>
      </c>
    </row>
    <row r="137" spans="1:12" x14ac:dyDescent="0.25">
      <c r="A137" s="64">
        <v>67</v>
      </c>
      <c r="B137" s="71" t="s">
        <v>141</v>
      </c>
      <c r="C137" s="72" t="s">
        <v>142</v>
      </c>
      <c r="D137" s="66">
        <v>2950</v>
      </c>
      <c r="E137" s="71" t="s">
        <v>35</v>
      </c>
      <c r="F137" s="66">
        <v>247</v>
      </c>
      <c r="G137" s="64" t="s">
        <v>151</v>
      </c>
      <c r="H137" s="67"/>
      <c r="I137" s="68" t="s">
        <v>345</v>
      </c>
      <c r="J137" s="65" t="s">
        <v>315</v>
      </c>
      <c r="K137" s="64">
        <v>45892730</v>
      </c>
      <c r="L137" s="69" t="s">
        <v>316</v>
      </c>
    </row>
    <row r="138" spans="1:12" x14ac:dyDescent="0.25">
      <c r="A138" s="64">
        <v>68</v>
      </c>
      <c r="B138" s="71" t="s">
        <v>143</v>
      </c>
      <c r="C138" s="72" t="s">
        <v>144</v>
      </c>
      <c r="D138" s="66">
        <v>2950</v>
      </c>
      <c r="E138" s="71" t="s">
        <v>35</v>
      </c>
      <c r="F138" s="66">
        <v>104</v>
      </c>
      <c r="G138" s="64"/>
      <c r="H138" s="67"/>
      <c r="I138" s="68" t="s">
        <v>354</v>
      </c>
      <c r="J138" s="65" t="s">
        <v>317</v>
      </c>
      <c r="K138" s="64">
        <v>72685905</v>
      </c>
      <c r="L138" s="69" t="s">
        <v>318</v>
      </c>
    </row>
    <row r="139" spans="1:12" x14ac:dyDescent="0.25">
      <c r="A139" s="64">
        <v>69</v>
      </c>
      <c r="B139" s="71" t="s">
        <v>207</v>
      </c>
      <c r="C139" s="72" t="s">
        <v>145</v>
      </c>
      <c r="D139" s="66">
        <v>2950</v>
      </c>
      <c r="E139" s="71" t="s">
        <v>35</v>
      </c>
      <c r="F139" s="66">
        <v>250</v>
      </c>
      <c r="G139" s="64"/>
      <c r="H139" s="67"/>
      <c r="I139" s="68" t="s">
        <v>338</v>
      </c>
      <c r="J139" s="65" t="s">
        <v>309</v>
      </c>
      <c r="K139" s="70">
        <v>72682494</v>
      </c>
      <c r="L139" s="69" t="s">
        <v>310</v>
      </c>
    </row>
    <row r="140" spans="1:12" x14ac:dyDescent="0.25">
      <c r="A140" s="64">
        <v>70</v>
      </c>
      <c r="B140" s="71" t="s">
        <v>146</v>
      </c>
      <c r="C140" s="72" t="s">
        <v>147</v>
      </c>
      <c r="D140" s="66">
        <v>2950</v>
      </c>
      <c r="E140" s="71" t="s">
        <v>35</v>
      </c>
      <c r="F140" s="66"/>
      <c r="G140" s="64"/>
      <c r="H140" s="67"/>
      <c r="I140" s="68"/>
      <c r="J140" s="65"/>
      <c r="K140" s="64"/>
      <c r="L140" s="69"/>
    </row>
    <row r="141" spans="1:12" x14ac:dyDescent="0.25">
      <c r="A141" s="64"/>
      <c r="B141" s="75" t="s">
        <v>156</v>
      </c>
      <c r="C141" s="72"/>
      <c r="D141" s="66"/>
      <c r="E141" s="71"/>
      <c r="F141" s="77">
        <v>200</v>
      </c>
      <c r="G141" s="64"/>
      <c r="H141" s="67"/>
      <c r="I141" s="68" t="s">
        <v>348</v>
      </c>
      <c r="J141" s="65" t="s">
        <v>319</v>
      </c>
      <c r="K141" s="64">
        <v>72684678</v>
      </c>
      <c r="L141" s="69" t="s">
        <v>320</v>
      </c>
    </row>
    <row r="142" spans="1:12" x14ac:dyDescent="0.25">
      <c r="A142" s="64"/>
      <c r="B142" s="75" t="s">
        <v>157</v>
      </c>
      <c r="C142" s="72"/>
      <c r="D142" s="66"/>
      <c r="E142" s="71"/>
      <c r="F142" s="77">
        <v>247</v>
      </c>
      <c r="G142" s="64"/>
      <c r="H142" s="67"/>
      <c r="I142" s="68" t="s">
        <v>348</v>
      </c>
      <c r="J142" s="65" t="s">
        <v>319</v>
      </c>
      <c r="K142" s="64">
        <v>72684678</v>
      </c>
      <c r="L142" s="69" t="s">
        <v>320</v>
      </c>
    </row>
    <row r="143" spans="1:12" x14ac:dyDescent="0.25">
      <c r="A143" s="64"/>
      <c r="B143" s="75" t="s">
        <v>158</v>
      </c>
      <c r="C143" s="72"/>
      <c r="D143" s="66"/>
      <c r="E143" s="71"/>
      <c r="F143" s="77">
        <v>200</v>
      </c>
      <c r="G143" s="64"/>
      <c r="H143" s="67"/>
      <c r="I143" s="68" t="s">
        <v>348</v>
      </c>
      <c r="J143" s="65" t="s">
        <v>319</v>
      </c>
      <c r="K143" s="64">
        <v>72684678</v>
      </c>
      <c r="L143" s="69" t="s">
        <v>320</v>
      </c>
    </row>
    <row r="144" spans="1:12" x14ac:dyDescent="0.25">
      <c r="A144" s="64"/>
      <c r="B144" s="75" t="s">
        <v>159</v>
      </c>
      <c r="C144" s="72"/>
      <c r="D144" s="66"/>
      <c r="E144" s="71"/>
      <c r="F144" s="77">
        <v>247</v>
      </c>
      <c r="G144" s="64"/>
      <c r="H144" s="67"/>
      <c r="I144" s="68" t="s">
        <v>348</v>
      </c>
      <c r="J144" s="65" t="s">
        <v>319</v>
      </c>
      <c r="K144" s="64">
        <v>72684678</v>
      </c>
      <c r="L144" s="69" t="s">
        <v>320</v>
      </c>
    </row>
    <row r="145" spans="1:12" x14ac:dyDescent="0.25">
      <c r="A145" s="64"/>
      <c r="B145" s="75" t="s">
        <v>160</v>
      </c>
      <c r="C145" s="72"/>
      <c r="D145" s="66"/>
      <c r="E145" s="71"/>
      <c r="F145" s="77">
        <v>210</v>
      </c>
      <c r="G145" s="64"/>
      <c r="H145" s="67"/>
      <c r="I145" s="68" t="s">
        <v>348</v>
      </c>
      <c r="J145" s="65" t="s">
        <v>319</v>
      </c>
      <c r="K145" s="64">
        <v>72684678</v>
      </c>
      <c r="L145" s="69" t="s">
        <v>320</v>
      </c>
    </row>
    <row r="146" spans="1:12" x14ac:dyDescent="0.25">
      <c r="A146" s="64"/>
      <c r="B146" s="75" t="s">
        <v>178</v>
      </c>
      <c r="C146" s="72"/>
      <c r="D146" s="66"/>
      <c r="E146" s="71"/>
      <c r="F146" s="77">
        <v>280</v>
      </c>
      <c r="G146" s="64"/>
      <c r="H146" s="67"/>
      <c r="I146" s="68" t="s">
        <v>348</v>
      </c>
      <c r="J146" s="65" t="s">
        <v>319</v>
      </c>
      <c r="K146" s="64">
        <v>72684678</v>
      </c>
      <c r="L146" s="69" t="s">
        <v>320</v>
      </c>
    </row>
    <row r="147" spans="1:12" x14ac:dyDescent="0.25">
      <c r="A147" s="66">
        <v>71</v>
      </c>
      <c r="B147" s="71" t="s">
        <v>208</v>
      </c>
      <c r="C147" s="71" t="s">
        <v>148</v>
      </c>
      <c r="D147" s="66">
        <v>2850</v>
      </c>
      <c r="E147" s="71" t="s">
        <v>37</v>
      </c>
      <c r="F147" s="66"/>
      <c r="G147" s="64" t="s">
        <v>151</v>
      </c>
      <c r="H147" s="67"/>
      <c r="I147" s="68"/>
      <c r="J147" s="65"/>
      <c r="K147" s="64"/>
      <c r="L147" s="69"/>
    </row>
    <row r="148" spans="1:12" x14ac:dyDescent="0.25">
      <c r="A148" s="66"/>
      <c r="B148" s="71" t="s">
        <v>327</v>
      </c>
      <c r="C148" s="71"/>
      <c r="D148" s="66"/>
      <c r="E148" s="71"/>
      <c r="F148" s="66">
        <v>26</v>
      </c>
      <c r="G148" s="64"/>
      <c r="H148" s="67"/>
      <c r="I148" s="68" t="s">
        <v>347</v>
      </c>
      <c r="J148" s="65" t="s">
        <v>321</v>
      </c>
      <c r="K148" s="64">
        <v>45582530</v>
      </c>
      <c r="L148" s="69" t="s">
        <v>322</v>
      </c>
    </row>
    <row r="149" spans="1:12" x14ac:dyDescent="0.25">
      <c r="A149" s="66"/>
      <c r="B149" s="71" t="s">
        <v>328</v>
      </c>
      <c r="C149" s="71"/>
      <c r="D149" s="66"/>
      <c r="E149" s="71"/>
      <c r="F149" s="66">
        <v>260</v>
      </c>
      <c r="G149" s="64"/>
      <c r="H149" s="67"/>
      <c r="I149" s="68" t="s">
        <v>347</v>
      </c>
      <c r="J149" s="65" t="s">
        <v>321</v>
      </c>
      <c r="K149" s="64">
        <v>45582530</v>
      </c>
      <c r="L149" s="69" t="s">
        <v>322</v>
      </c>
    </row>
    <row r="150" spans="1:12" x14ac:dyDescent="0.25">
      <c r="A150" s="64">
        <v>72</v>
      </c>
      <c r="B150" s="71" t="s">
        <v>149</v>
      </c>
      <c r="C150" s="71" t="s">
        <v>150</v>
      </c>
      <c r="D150" s="66">
        <v>2942</v>
      </c>
      <c r="E150" s="71" t="s">
        <v>78</v>
      </c>
      <c r="F150" s="66">
        <v>360</v>
      </c>
      <c r="G150" s="64"/>
      <c r="H150" s="67"/>
      <c r="I150" s="68" t="s">
        <v>355</v>
      </c>
      <c r="J150" s="65" t="s">
        <v>303</v>
      </c>
      <c r="K150" s="64">
        <v>72682825</v>
      </c>
      <c r="L150" s="69" t="s">
        <v>304</v>
      </c>
    </row>
    <row r="151" spans="1:12" x14ac:dyDescent="0.25">
      <c r="G151" s="86" t="s">
        <v>337</v>
      </c>
      <c r="H151" s="87">
        <f>SUM(H21:H150)</f>
        <v>0</v>
      </c>
    </row>
    <row r="152" spans="1:12" x14ac:dyDescent="0.25">
      <c r="H152" s="33"/>
    </row>
    <row r="153" spans="1:12" x14ac:dyDescent="0.25">
      <c r="H153" s="88"/>
      <c r="J153" s="89"/>
    </row>
    <row r="154" spans="1:12" x14ac:dyDescent="0.25">
      <c r="H154" s="90"/>
      <c r="J154" s="89"/>
    </row>
    <row r="155" spans="1:12" x14ac:dyDescent="0.25">
      <c r="H155" s="90"/>
      <c r="J155" s="89"/>
    </row>
    <row r="156" spans="1:12" ht="34.5" customHeight="1" x14ac:dyDescent="0.25">
      <c r="A156" s="91" t="s">
        <v>175</v>
      </c>
      <c r="B156" s="107"/>
      <c r="C156" s="107"/>
      <c r="D156" s="34"/>
      <c r="F156" s="92"/>
      <c r="G156" s="93"/>
      <c r="H156" s="94"/>
      <c r="I156" s="95"/>
      <c r="J156" s="95"/>
      <c r="K156" s="95"/>
      <c r="L156" s="95"/>
    </row>
    <row r="157" spans="1:12" x14ac:dyDescent="0.25">
      <c r="A157" s="96"/>
      <c r="B157" s="96"/>
      <c r="C157" s="96" t="s">
        <v>11</v>
      </c>
      <c r="D157" s="97" t="s">
        <v>12</v>
      </c>
      <c r="F157" s="92"/>
      <c r="G157" s="93"/>
      <c r="H157" s="98"/>
      <c r="J157" s="95"/>
      <c r="K157" s="99"/>
      <c r="L157" s="99"/>
    </row>
    <row r="158" spans="1:12" ht="31.5" x14ac:dyDescent="0.25">
      <c r="A158" s="97" t="s">
        <v>13</v>
      </c>
      <c r="B158" s="97"/>
      <c r="C158" s="100">
        <v>300000</v>
      </c>
      <c r="D158" s="101"/>
      <c r="F158" s="92"/>
      <c r="G158" s="93"/>
      <c r="H158" s="94"/>
      <c r="I158" s="95"/>
      <c r="J158" s="95"/>
      <c r="K158" s="95"/>
      <c r="L158" s="95"/>
    </row>
    <row r="159" spans="1:12" ht="31.5" x14ac:dyDescent="0.25">
      <c r="A159" s="97" t="s">
        <v>14</v>
      </c>
      <c r="B159" s="97"/>
      <c r="C159" s="100">
        <v>50000</v>
      </c>
      <c r="D159" s="101"/>
      <c r="F159" s="92"/>
      <c r="G159" s="93"/>
    </row>
    <row r="160" spans="1:12" ht="31.5" x14ac:dyDescent="0.25">
      <c r="A160" s="97" t="s">
        <v>15</v>
      </c>
      <c r="B160" s="97"/>
      <c r="C160" s="100">
        <v>35000</v>
      </c>
      <c r="D160" s="101"/>
      <c r="F160" s="92"/>
      <c r="G160" s="93"/>
      <c r="H160" s="102"/>
    </row>
    <row r="161" spans="1:15" x14ac:dyDescent="0.25">
      <c r="A161" s="97" t="s">
        <v>16</v>
      </c>
      <c r="B161" s="97"/>
      <c r="C161" s="100">
        <v>15000</v>
      </c>
      <c r="D161" s="101"/>
      <c r="F161" s="92"/>
      <c r="G161" s="93"/>
    </row>
    <row r="162" spans="1:15" x14ac:dyDescent="0.25">
      <c r="D162" s="34"/>
      <c r="F162" s="92"/>
      <c r="G162" s="93"/>
    </row>
    <row r="163" spans="1:15" x14ac:dyDescent="0.25">
      <c r="D163" s="34"/>
      <c r="F163" s="92"/>
      <c r="G163" s="93"/>
    </row>
    <row r="164" spans="1:15" ht="22.5" customHeight="1" x14ac:dyDescent="0.25">
      <c r="A164" s="91" t="s">
        <v>176</v>
      </c>
      <c r="B164" s="108"/>
      <c r="D164" s="34"/>
      <c r="F164" s="92"/>
      <c r="G164" s="93"/>
    </row>
    <row r="165" spans="1:15" x14ac:dyDescent="0.25">
      <c r="A165" s="96"/>
      <c r="B165" s="96"/>
      <c r="C165" s="96" t="s">
        <v>11</v>
      </c>
      <c r="D165" s="97" t="s">
        <v>12</v>
      </c>
      <c r="F165" s="92"/>
      <c r="G165" s="93"/>
    </row>
    <row r="166" spans="1:15" ht="31.5" x14ac:dyDescent="0.25">
      <c r="A166" s="97" t="s">
        <v>13</v>
      </c>
      <c r="B166" s="97"/>
      <c r="C166" s="100">
        <v>300000</v>
      </c>
      <c r="D166" s="101"/>
      <c r="F166" s="92"/>
      <c r="G166" s="93"/>
    </row>
    <row r="167" spans="1:15" ht="31.5" x14ac:dyDescent="0.25">
      <c r="A167" s="97" t="s">
        <v>14</v>
      </c>
      <c r="B167" s="97"/>
      <c r="C167" s="100">
        <v>50000</v>
      </c>
      <c r="D167" s="101"/>
      <c r="F167" s="92"/>
      <c r="G167" s="93"/>
    </row>
    <row r="168" spans="1:15" ht="31.5" x14ac:dyDescent="0.25">
      <c r="A168" s="97" t="s">
        <v>15</v>
      </c>
      <c r="B168" s="97"/>
      <c r="C168" s="100">
        <v>35000</v>
      </c>
      <c r="D168" s="101"/>
      <c r="F168" s="92"/>
      <c r="G168" s="93"/>
    </row>
    <row r="169" spans="1:15" x14ac:dyDescent="0.25">
      <c r="A169" s="97" t="s">
        <v>16</v>
      </c>
      <c r="B169" s="97"/>
      <c r="C169" s="100">
        <v>15000</v>
      </c>
      <c r="D169" s="101"/>
      <c r="F169" s="92"/>
      <c r="G169" s="93"/>
    </row>
    <row r="172" spans="1:15" ht="26.25" customHeight="1" x14ac:dyDescent="0.25">
      <c r="A172" s="110" t="s">
        <v>357</v>
      </c>
      <c r="B172" s="111"/>
      <c r="C172" s="34"/>
      <c r="D172" s="34"/>
      <c r="H172" s="33"/>
      <c r="J172" s="37"/>
      <c r="K172" s="88"/>
      <c r="N172" s="38"/>
      <c r="O172" s="38"/>
    </row>
    <row r="173" spans="1:15" x14ac:dyDescent="0.25">
      <c r="A173" s="96"/>
      <c r="B173" s="96"/>
      <c r="C173" s="96" t="s">
        <v>11</v>
      </c>
      <c r="D173" s="97" t="s">
        <v>12</v>
      </c>
      <c r="H173" s="33"/>
      <c r="J173" s="37"/>
      <c r="K173" s="88"/>
      <c r="N173" s="38"/>
      <c r="O173" s="38"/>
    </row>
    <row r="174" spans="1:15" ht="36" customHeight="1" x14ac:dyDescent="0.25">
      <c r="A174" s="112" t="s">
        <v>359</v>
      </c>
      <c r="B174" s="113"/>
      <c r="C174" s="114">
        <v>220000</v>
      </c>
      <c r="D174" s="115"/>
      <c r="H174" s="33"/>
      <c r="J174" s="37"/>
      <c r="K174" s="88"/>
      <c r="N174" s="38"/>
      <c r="O174" s="38"/>
    </row>
    <row r="177" spans="1:2" x14ac:dyDescent="0.25">
      <c r="A177" s="106" t="s">
        <v>358</v>
      </c>
      <c r="B177" s="109"/>
    </row>
    <row r="178" spans="1:2" x14ac:dyDescent="0.25">
      <c r="A178" s="103" t="s">
        <v>164</v>
      </c>
      <c r="B178" s="104" t="s">
        <v>165</v>
      </c>
    </row>
    <row r="179" spans="1:2" x14ac:dyDescent="0.25">
      <c r="A179" s="96" t="s">
        <v>166</v>
      </c>
      <c r="B179" s="105"/>
    </row>
    <row r="180" spans="1:2" x14ac:dyDescent="0.25">
      <c r="A180" s="96" t="s">
        <v>167</v>
      </c>
      <c r="B180" s="105"/>
    </row>
    <row r="181" spans="1:2" x14ac:dyDescent="0.25">
      <c r="A181" s="96" t="s">
        <v>168</v>
      </c>
      <c r="B181" s="105"/>
    </row>
    <row r="182" spans="1:2" x14ac:dyDescent="0.25">
      <c r="A182" s="96" t="s">
        <v>169</v>
      </c>
      <c r="B182" s="105"/>
    </row>
    <row r="183" spans="1:2" x14ac:dyDescent="0.25">
      <c r="A183" s="96" t="s">
        <v>170</v>
      </c>
      <c r="B183" s="105"/>
    </row>
    <row r="184" spans="1:2" x14ac:dyDescent="0.25">
      <c r="A184" s="96" t="s">
        <v>171</v>
      </c>
      <c r="B184" s="105"/>
    </row>
  </sheetData>
  <protectedRanges>
    <protectedRange sqref="I21:I150" name="Område7"/>
    <protectedRange sqref="F5:I6 B179:B184 D158:D161 D166:D169 H21:H150" name="Område5"/>
    <protectedRange sqref="F5:I5" name="Område4"/>
    <protectedRange sqref="D158:D161 D166:D169" name="Område3"/>
    <protectedRange sqref="B179:B184" name="Område2"/>
    <protectedRange algorithmName="SHA-512" hashValue="snXLGKkKUPIMer4xCaO2WpqjHinV55LDfN9vZhaN+xS0RGeLVr15UEO9TTnTjF9eJiAj9dvvFWw+FywRCLWtqA==" saltValue="OBmcLy/Cf5MCRYvcxq2D2A==" spinCount="100000" sqref="I21:I150" name="Område6"/>
  </protectedRanges>
  <mergeCells count="3">
    <mergeCell ref="A7:B7"/>
    <mergeCell ref="F5:I5"/>
    <mergeCell ref="F6:I6"/>
  </mergeCells>
  <phoneticPr fontId="34" type="noConversion"/>
  <hyperlinks>
    <hyperlink ref="L21" r:id="rId1" xr:uid="{723CAAAD-EF01-4008-9819-82CB0BBF2A8B}"/>
    <hyperlink ref="L24" r:id="rId2" xr:uid="{115BE27B-52BC-472A-A3F5-DA8574BC5818}"/>
    <hyperlink ref="L25" r:id="rId3" display="mailto:Boegehoejen@rudersdal.dk" xr:uid="{8CCB4D74-211B-420B-B56D-75F962740507}"/>
    <hyperlink ref="L26" r:id="rId4" display="mailto:Egebakken@rudersdal.dk" xr:uid="{74A24ED6-1837-4EAC-AAA7-3B695A8B23E6}"/>
    <hyperlink ref="L27" r:id="rId5" display="mailto:Elverhoej@rudersdal.dk" xr:uid="{674E6D4F-6121-4058-B807-C08A0F536690}"/>
    <hyperlink ref="L28" r:id="rId6" display="mailto:Flintehoj@rudersdal.dk" xr:uid="{A6638A9A-CFA0-4FF1-84A5-6AE7ADA1FFFB}"/>
    <hyperlink ref="L29" r:id="rId7" display="mailto:Gronarten@rudersdal.dk" xr:uid="{915D7707-E7D8-403F-AEBF-4EF24BDE4865}"/>
    <hyperlink ref="L30" r:id="rId8" display="mailto:Karethen@rudersdal.dk" xr:uid="{D0864695-EC91-4903-86BF-CFBDF02E4A03}"/>
    <hyperlink ref="L23" r:id="rId9" display="mailto:aene@ruderssal.dk" xr:uid="{545DEAE7-C604-4FD4-82A5-A04748839D9E}"/>
    <hyperlink ref="K23" r:id="rId10" display="tel:46113727" xr:uid="{8FD5B557-09AC-4793-BC11-132B64B689E2}"/>
    <hyperlink ref="L22" r:id="rId11" display="mailto:soren@rudersdal.dk" xr:uid="{A07B280E-3B1B-40A9-865D-2958176B6F4E}"/>
    <hyperlink ref="L31" r:id="rId12" display="mailto:Keilstruplund@rudersdal.dk" xr:uid="{7AF4D9EB-1F4B-431E-9C64-B13F4114E90E}"/>
    <hyperlink ref="L32" r:id="rId13" display="mailto:bh-mariehoej@rudersdal.dk" xr:uid="{4A6A41FD-CFAB-4035-812F-A586492050DC}"/>
    <hyperlink ref="L33" r:id="rId14" xr:uid="{6DA4554E-D285-4AD5-BE5A-8C83597AAFBF}"/>
    <hyperlink ref="L34" r:id="rId15" display="mailto:Molleaen@rudersdal.dk" xr:uid="{F348AF7E-30A0-4E37-8A9E-0A9F44CA3A4A}"/>
    <hyperlink ref="L35" r:id="rId16" xr:uid="{C70921AD-C955-4E56-9D13-433E6639F9A3}"/>
    <hyperlink ref="L36" r:id="rId17" display="mailto:Vangebovej@rudersdal.dk" xr:uid="{DE1EBF48-927D-408F-81D4-20E372509C0B}"/>
    <hyperlink ref="L39" r:id="rId18" xr:uid="{A18842EF-8B9A-44F0-B9D1-9002A9B7CC97}"/>
    <hyperlink ref="L37" r:id="rId19" display="mailto:ravneholm-skovbh@rudersdal.dk" xr:uid="{11E406A2-EB18-4415-9941-6201B4CE70DA}"/>
    <hyperlink ref="L40" r:id="rId20" display="mailto:Skovlyhuset@rudersdal.dk" xr:uid="{A64E29E7-3106-4F05-BAF7-DEAE9D309A75}"/>
    <hyperlink ref="L38" r:id="rId21" display="mailto:RudegaardsAlle@rudersdal.dk" xr:uid="{64CEDE0A-FC2A-4B04-8A6C-0C7493AA6F45}"/>
    <hyperlink ref="L41" r:id="rId22" display="mailto:Sovej@rudersdal.dk" xr:uid="{AD3285AA-FB82-4681-A825-38AB1F313EC0}"/>
    <hyperlink ref="L42" r:id="rId23" display="mailto:troldehoej@rudersdal.dk" xr:uid="{3EFCC716-6C8E-4D4E-B0EA-4E7B8BEE83E1}"/>
    <hyperlink ref="L45" r:id="rId24" display="mailto:troldehoej@rudersdal.dk" xr:uid="{48BF6ED0-720A-4CD3-ACA9-E66A3BD06D3B}"/>
    <hyperlink ref="L43" r:id="rId25" display="mailto:trorodbornehus@rudersdal.dk" xr:uid="{E19D098D-07F9-422E-B28D-FC8A716167DC}"/>
    <hyperlink ref="L44" r:id="rId26" display="mailto:Tudsen@rudersdal.dk" xr:uid="{DFEFFF9E-68F0-4703-8DB8-14E8E68F161C}"/>
    <hyperlink ref="L46" r:id="rId27" display="mailto:frederikclausenvaenge@rudersdal.dk" xr:uid="{DADB199D-9A22-46E1-9CC6-D1B8C717594D}"/>
    <hyperlink ref="L47" r:id="rId28" xr:uid="{23D3A1B2-89D7-4093-8B2C-803CFF7335F3}"/>
    <hyperlink ref="L48" r:id="rId29" display="mailto:Hojbjerggard@rudersdal.dk" xr:uid="{4066F051-B907-4349-8E90-C771D6206F9A}"/>
    <hyperlink ref="L49" r:id="rId30" display="mailto:maglemosenmail@rudersdal.dk" xr:uid="{CEC7EE8B-6FC9-462E-B5D4-B8158FBB0EF0}"/>
    <hyperlink ref="L51" r:id="rId31" display="mailto:Ellesletten@rudersdal.dk" xr:uid="{2FCC4DEF-F5BA-4438-AE4B-54DC8DF44D64}"/>
    <hyperlink ref="L59" r:id="rId32" display="mailto:NM@rudersdal.dk" xr:uid="{3CD19697-ACAA-4831-A9AA-AAD948F7B9C5}"/>
    <hyperlink ref="K59" r:id="rId33" display="tel:46115812" xr:uid="{3E06B364-3813-4BA0-898C-F5E89A70651F}"/>
    <hyperlink ref="K57" r:id="rId34" display="tel:46114932" xr:uid="{75959C0E-BE3A-4A41-BA95-EC608E4DF779}"/>
    <hyperlink ref="L57" r:id="rId35" display="mailto:dital@rudersdal.dk" xr:uid="{B2268B1A-2AEF-419B-A2B2-D837B68B85D4}"/>
    <hyperlink ref="L56" r:id="rId36" display="mailto:vuha@rudersdal.dk" xr:uid="{0A07AA09-3554-41A9-9FF9-8D3AD3D3CD3E}"/>
    <hyperlink ref="K56" r:id="rId37" display="tel:72684922" xr:uid="{85267362-19A9-4FE2-88A1-66395D550935}"/>
    <hyperlink ref="K58" r:id="rId38" display="tel:72685201" xr:uid="{8A868AB2-41B8-474E-B8A1-880E89958D22}"/>
    <hyperlink ref="L58" r:id="rId39" display="mailto:habra@rudersdal.dk" xr:uid="{5CDA1C13-D08A-4A73-9E18-83BA8A7D98C8}"/>
    <hyperlink ref="L68" r:id="rId40" xr:uid="{E05A85F8-E967-4132-B90A-A5BCAABBCFAA}"/>
    <hyperlink ref="L67" r:id="rId41" xr:uid="{6002B5F1-A7BE-48B5-BECA-B2D6CB9E9245}"/>
    <hyperlink ref="K78" r:id="rId42" display="tel:46115812" xr:uid="{B0336610-BA7A-4509-BE3C-D7BCCC6800C9}"/>
    <hyperlink ref="L78" r:id="rId43" xr:uid="{B0821BAB-3102-4844-AA86-575DEC74BBE9}"/>
    <hyperlink ref="L79" r:id="rId44" xr:uid="{BA731D62-81DC-436C-BBBF-93EBE7772E5F}"/>
    <hyperlink ref="L95" r:id="rId45" display="mailto:EVS@rudersdal.dk" xr:uid="{091EF0F8-1B65-4B24-AC01-4FD99C3B2D27}"/>
    <hyperlink ref="L94" r:id="rId46" xr:uid="{1F49B781-C31D-4282-9CA1-2A9902B487CF}"/>
    <hyperlink ref="L97" r:id="rId47" xr:uid="{762F845A-C793-4DB2-B0E5-420EA56F953B}"/>
    <hyperlink ref="L116" r:id="rId48" display="mailto:jfan@rudersdal.dk" xr:uid="{69A78E0A-5F27-43DD-8DAA-0979B2B839CC}"/>
    <hyperlink ref="K116" r:id="rId49" display="tel:72682494" xr:uid="{D3794F9A-4545-4826-83D0-AA127672A3CF}"/>
    <hyperlink ref="L117" r:id="rId50" xr:uid="{AF3B6AD9-D23B-42EA-9A91-9D1D21DDA47C}"/>
    <hyperlink ref="L118" r:id="rId51" xr:uid="{7ACC4ED7-5478-4F53-9998-5E37EDE67147}"/>
    <hyperlink ref="L119:L129" r:id="rId52" display="gl@rudersdal.dk" xr:uid="{DA94A157-CDE0-4AC6-88E6-B12873593A02}"/>
    <hyperlink ref="L137" r:id="rId53" display="mailto:Vedbak-bh@rudersdal.dk" xr:uid="{BA6B1764-4A01-4F69-BBEE-367215068B51}"/>
    <hyperlink ref="L139" r:id="rId54" display="mailto:jfan@rudersdal.dk" xr:uid="{6A631D0D-2579-4FA7-926D-09D7A0584C22}"/>
    <hyperlink ref="K139" r:id="rId55" display="tel:72682494" xr:uid="{13EA3C0A-7BEE-436F-9A70-C646C126D8AC}"/>
    <hyperlink ref="L138" r:id="rId56" xr:uid="{0C892F02-7E15-4E30-B6C8-78B3305B30D0}"/>
    <hyperlink ref="L150" r:id="rId57" xr:uid="{27B60F24-9F62-4642-8E26-F17E49199B77}"/>
    <hyperlink ref="L53" r:id="rId58" xr:uid="{ED55C8C4-9B76-44A6-880C-7059A2973021}"/>
    <hyperlink ref="L54" r:id="rId59" xr:uid="{3A60EE2A-69AC-4D31-A5B9-56A3EF160770}"/>
    <hyperlink ref="L55" r:id="rId60" xr:uid="{5579445A-43D0-4A8F-952F-24E30C25FCB4}"/>
    <hyperlink ref="L61" r:id="rId61" xr:uid="{B695C0B2-783D-4453-9CBA-A33BD2E8A645}"/>
    <hyperlink ref="L62" r:id="rId62" xr:uid="{0051DBAB-712F-45B5-9B4D-3DC2CB87C811}"/>
    <hyperlink ref="L63" r:id="rId63" xr:uid="{132ABA37-208A-4827-B12A-5B414C1C5D24}"/>
    <hyperlink ref="L64" r:id="rId64" xr:uid="{C6350457-FB96-4894-8AB0-93DF9AB162D8}"/>
    <hyperlink ref="L65" r:id="rId65" xr:uid="{CDF371B5-C28B-4692-BBBE-8C68580BA0CD}"/>
    <hyperlink ref="L66" r:id="rId66" xr:uid="{DFB36B2F-EC03-4726-B152-AEB810D6BBDE}"/>
    <hyperlink ref="L70" r:id="rId67" xr:uid="{853435BE-1AAE-4F58-B778-6FFF6D800D9A}"/>
    <hyperlink ref="L71" r:id="rId68" xr:uid="{72B9DF50-9260-4313-AEE7-25C50044E8BE}"/>
    <hyperlink ref="L72" r:id="rId69" xr:uid="{F45D896D-51EA-4702-B821-71F071AC97A8}"/>
    <hyperlink ref="L73" r:id="rId70" xr:uid="{F7E3A76D-6034-4525-8A34-69C6895E4381}"/>
    <hyperlink ref="L74" r:id="rId71" xr:uid="{51DC58DF-B103-4580-BE67-13305C44BA9E}"/>
    <hyperlink ref="L76" r:id="rId72" display="mailto:JEHA@rudersdal.dk" xr:uid="{DAF16337-F79D-43F3-821A-E4DDC5FED7AB}"/>
    <hyperlink ref="L77" r:id="rId73" display="mailto:JEHA@rudersdal.dk" xr:uid="{93B990C2-F093-4FCC-B3CE-BDC75B0C6A65}"/>
    <hyperlink ref="L81" r:id="rId74" display="mailto:anefr@rudersdal.dk" xr:uid="{21853F07-0B91-41CE-A977-78FB5FE4BE95}"/>
    <hyperlink ref="L82" r:id="rId75" display="mailto:anefr@rudersdal.dk" xr:uid="{BBC6810B-1B47-4F41-A95A-94342EB270C8}"/>
    <hyperlink ref="L84" r:id="rId76" display="mailto:TORT@rudersdal.dk" xr:uid="{09DFB7F4-4ADC-40CB-B6FB-1D658ED7185A}"/>
    <hyperlink ref="L86" r:id="rId77" display="mailto:TORT@rudersdal.dk" xr:uid="{C268CA50-BCC7-403C-B61B-A4587021DBF2}"/>
    <hyperlink ref="L87" r:id="rId78" display="mailto:TORT@rudersdal.dk" xr:uid="{339170B4-63B2-42E6-8E03-C193FA4A07D5}"/>
    <hyperlink ref="L85" r:id="rId79" xr:uid="{78E3C638-B1B6-41E6-B564-995FB434221D}"/>
    <hyperlink ref="L89" r:id="rId80" xr:uid="{AF1FA6B5-EA15-4604-ABF0-A67E5306D34E}"/>
    <hyperlink ref="L90" r:id="rId81" xr:uid="{BDA8E60B-973B-4B90-9CAF-CADF245B4F4E}"/>
    <hyperlink ref="L91" r:id="rId82" xr:uid="{E01247E6-BD49-41D6-847F-5C8774B6FFAE}"/>
    <hyperlink ref="L92" r:id="rId83" xr:uid="{43C6CAF3-C1D5-45D5-83D3-FC4651DC495C}"/>
    <hyperlink ref="L93" r:id="rId84" xr:uid="{E4A43C3B-4106-49B2-A388-BE14EDFE5E68}"/>
    <hyperlink ref="L98" r:id="rId85" xr:uid="{775D827A-AD88-4E3F-8600-93279530D0C0}"/>
    <hyperlink ref="L99" r:id="rId86" xr:uid="{E9C4F9AC-568C-40C2-A37B-7AFC559E9F11}"/>
    <hyperlink ref="L96" r:id="rId87" display="mailto:EVS@rudersdal.dk" xr:uid="{BF2B6491-C35D-4D84-9F95-ABE00B1400CE}"/>
    <hyperlink ref="L101" r:id="rId88" display="mailto:BIJA@rudersdal.dk" xr:uid="{A8ACE061-A18D-471D-BFCB-57538528C789}"/>
    <hyperlink ref="L102" r:id="rId89" display="mailto:BIJA@rudersdal.dk" xr:uid="{C216B9E3-ADE6-4E81-8DE1-B9AA83E6748D}"/>
    <hyperlink ref="L103" r:id="rId90" display="mailto:BIJA@rudersdal.dk" xr:uid="{82CA2173-0670-4249-B97F-95C4E92A9D76}"/>
    <hyperlink ref="L104" r:id="rId91" display="mailto:BIJA@rudersdal.dk" xr:uid="{F7D2A256-D5A8-4FA8-8D32-CDBA324CB7BC}"/>
    <hyperlink ref="L105" r:id="rId92" display="mailto:BIJA@rudersdal.dk" xr:uid="{D7FAE237-AA3F-43A2-B816-4E995EF3F8ED}"/>
    <hyperlink ref="L106" r:id="rId93" display="mailto:BIJA@rudersdal.dk" xr:uid="{FF078356-EA8E-4B47-A02E-D570470CA184}"/>
    <hyperlink ref="L108" r:id="rId94" xr:uid="{93ECA338-A10F-4176-A814-6CEEC340E435}"/>
    <hyperlink ref="L109" r:id="rId95" xr:uid="{1C44AD93-A62D-4C46-8DC7-329F5F0F3C86}"/>
    <hyperlink ref="L115" r:id="rId96" xr:uid="{BF39497F-5C35-4CBC-9700-6145D57BFEE7}"/>
    <hyperlink ref="L110" r:id="rId97" xr:uid="{57EA694E-20F8-4D5D-A5BD-8FFD1D4DC0DF}"/>
    <hyperlink ref="L114" r:id="rId98" xr:uid="{132E36E0-0EF3-481C-8EB9-926867EB4B45}"/>
    <hyperlink ref="L113" r:id="rId99" xr:uid="{F39901EA-75B1-4391-987A-36ED601AED29}"/>
    <hyperlink ref="L112" r:id="rId100" xr:uid="{14A19AEC-3433-42F5-B31C-35342E604C11}"/>
    <hyperlink ref="L111" r:id="rId101" xr:uid="{3CD6198B-C25A-4569-A595-7E62324B88CE}"/>
    <hyperlink ref="L141" r:id="rId102" display="mailto:FLES@rudersdal.dk" xr:uid="{102FE2F8-4489-4ACE-A1E9-E078404DA24A}"/>
    <hyperlink ref="L142" r:id="rId103" display="mailto:FLES@rudersdal.dk" xr:uid="{A7378CBE-E38F-4199-982B-076D60CD249C}"/>
    <hyperlink ref="L143" r:id="rId104" display="mailto:FLES@rudersdal.dk" xr:uid="{184F6607-1D27-4BA9-A70F-BDD985698C04}"/>
    <hyperlink ref="L144" r:id="rId105" display="mailto:FLES@rudersdal.dk" xr:uid="{81BD9298-7AFE-436A-B8FB-8A2F722C55A8}"/>
    <hyperlink ref="L145" r:id="rId106" display="mailto:FLES@rudersdal.dk" xr:uid="{BD4CBDAE-8C2F-47D4-BCA7-884D9432CCE7}"/>
    <hyperlink ref="L146" r:id="rId107" display="mailto:FLES@rudersdal.dk" xr:uid="{5C181CEE-6AD3-41CA-A692-DF9E487B8EFD}"/>
    <hyperlink ref="L148" r:id="rId108" xr:uid="{E6E07D80-57A7-442E-B2BE-A0C93BF1A8D8}"/>
    <hyperlink ref="L149" r:id="rId109" xr:uid="{478357CC-4F8D-4907-9BFB-AF423A936CA4}"/>
  </hyperlinks>
  <pageMargins left="0.7" right="0.7" top="0.75" bottom="0.75" header="0.3" footer="0.3"/>
  <pageSetup paperSize="9" scale="17" orientation="landscape" r:id="rId1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Vejledning</vt:lpstr>
      <vt:lpstr>Evalueringsteknisk vurdering</vt:lpstr>
      <vt:lpstr>Bilag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Finn</dc:creator>
  <cp:lastModifiedBy>Bird &amp; Bird</cp:lastModifiedBy>
  <cp:lastPrinted>2023-09-21T04:14:52Z</cp:lastPrinted>
  <dcterms:created xsi:type="dcterms:W3CDTF">2017-07-29T08:34:57Z</dcterms:created>
  <dcterms:modified xsi:type="dcterms:W3CDTF">2023-10-03T08:01:48Z</dcterms:modified>
</cp:coreProperties>
</file>